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900" windowWidth="5640" windowHeight="4185" tabRatio="842" activeTab="4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 1" sheetId="9" r:id="rId9"/>
    <sheet name="settembre 2" sheetId="10" r:id="rId10"/>
    <sheet name="ottobre" sheetId="11" r:id="rId11"/>
    <sheet name="dicembre 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<sst xmlns="http://schemas.openxmlformats.org/spreadsheetml/2006/main" count="717" uniqueCount="63">
  <si>
    <t xml:space="preserve">II.CC. </t>
  </si>
  <si>
    <t>ISTITUTI (1)</t>
  </si>
  <si>
    <t>PROVINCIA (2)</t>
  </si>
  <si>
    <t>PROV.</t>
  </si>
  <si>
    <t>TOT.</t>
  </si>
  <si>
    <t>N.</t>
  </si>
  <si>
    <t>%</t>
  </si>
  <si>
    <t>TS</t>
  </si>
  <si>
    <t>GO</t>
  </si>
  <si>
    <t>UD</t>
  </si>
  <si>
    <t>MC</t>
  </si>
  <si>
    <t>PN</t>
  </si>
  <si>
    <t>L.8/70</t>
  </si>
  <si>
    <t>LEGGI (3)</t>
  </si>
  <si>
    <t>FC</t>
  </si>
  <si>
    <t>DOCUMENTAZIONE STATISTICA</t>
  </si>
  <si>
    <t>BAV</t>
  </si>
  <si>
    <t>(importi in migliaia di EURO)</t>
  </si>
  <si>
    <t>nel mese</t>
  </si>
  <si>
    <t>Importi</t>
  </si>
  <si>
    <t xml:space="preserve">LEGGI </t>
  </si>
  <si>
    <t>II.CC</t>
  </si>
  <si>
    <t>LEGGI</t>
  </si>
  <si>
    <t>BCC</t>
  </si>
  <si>
    <t>IMP. DA</t>
  </si>
  <si>
    <t>EVIDENZA PER ISTITUTI CONVENZIONATI (II.CC.), PROVINCIA (PROV.)  E DATORI DI FONDI (LEGGI)</t>
  </si>
  <si>
    <t>nel</t>
  </si>
  <si>
    <t xml:space="preserve">N° totale </t>
  </si>
  <si>
    <t>N°totale</t>
  </si>
  <si>
    <t>totali nel</t>
  </si>
  <si>
    <t>L.198/76</t>
  </si>
  <si>
    <t>sul totale</t>
  </si>
  <si>
    <t>CIV</t>
  </si>
  <si>
    <t>FR</t>
  </si>
  <si>
    <t>mese</t>
  </si>
  <si>
    <t>Nuove iniziative nel mese n.</t>
  </si>
  <si>
    <t>L. 8/70</t>
  </si>
  <si>
    <t>Totali dall'inizio 2007</t>
  </si>
  <si>
    <t>Nuove iniziative nel 2007</t>
  </si>
  <si>
    <t>SITUAZIONE AL - POST RN CO N.</t>
  </si>
  <si>
    <t>Oleificio san giorgio</t>
  </si>
  <si>
    <t xml:space="preserve">Microlog </t>
  </si>
  <si>
    <t>COSEANO</t>
  </si>
  <si>
    <t>S. VITO AL TAGLIAMENTO</t>
  </si>
  <si>
    <t>FAGAGNA</t>
  </si>
  <si>
    <t>SAN GIORGIO</t>
  </si>
  <si>
    <t>CARLINO</t>
  </si>
  <si>
    <t>Concessioni deliberate nel 2007 per Istituto</t>
  </si>
  <si>
    <t>Concessioni deliberate nel 2007 per Provincia</t>
  </si>
  <si>
    <t>Concessioni deliberate nel 2007 per Leggi</t>
  </si>
  <si>
    <t>Natural casa</t>
  </si>
  <si>
    <t>CONCESSIONI DI MUTUO DELIBERATE DAL COMITATO F.R.I.E. NEL 2008</t>
  </si>
  <si>
    <t xml:space="preserve">SITUAZIONE AL  - POST RN CO N. </t>
  </si>
  <si>
    <t xml:space="preserve">SITUAZIONE POST RN CO DEL </t>
  </si>
  <si>
    <t xml:space="preserve">SITUAZIONE POST RN CO N.  DEL </t>
  </si>
  <si>
    <t xml:space="preserve">SITUAZIONE POST RN CO N. DEL </t>
  </si>
  <si>
    <t xml:space="preserve">SITUAZIONE POST RN CO  DEL </t>
  </si>
  <si>
    <t xml:space="preserve">SITUAZIONE AL </t>
  </si>
  <si>
    <t>SITUAZIONE AL  06.02.2008- POST RN CO N.1</t>
  </si>
  <si>
    <t>Totali dall'inizio 2008</t>
  </si>
  <si>
    <t xml:space="preserve">ENERGIA PULITA </t>
  </si>
  <si>
    <t>LEIBALLI&amp;CUZZIOL</t>
  </si>
  <si>
    <t>RESIDENCE PUNTA SPIN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</si>
</sst>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%"/>
    <numFmt numFmtId="166" formatCode="dd/mm/yy"/>
    <numFmt numFmtId="167" formatCode="0.000%"/>
    <numFmt numFmtId="168" formatCode="0.0000%"/>
    <numFmt numFmtId="169" formatCode="#,##0.0;[Red]\-#,##0.0"/>
    <numFmt numFmtId="170" formatCode="#,##0.0"/>
    <numFmt numFmtId="171" formatCode="0.000"/>
    <numFmt numFmtId="172" formatCode="#,##0.000"/>
    <numFmt numFmtId="173" formatCode="#,##0.0000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sz val="10.75"/>
      <name val="Arial"/>
      <family val="0"/>
    </font>
    <font>
      <sz val="10.5"/>
      <name val="Arial"/>
      <family val="0"/>
    </font>
    <font>
      <sz val="10.25"/>
      <name val="Arial"/>
      <family val="0"/>
    </font>
    <font>
      <sz val="9"/>
      <name val="Arial"/>
      <family val="2"/>
    </font>
    <font>
      <b/>
      <sz val="8.5"/>
      <name val="Arial"/>
      <family val="2"/>
    </font>
    <font>
      <sz val="9.75"/>
      <name val="Arial"/>
      <family val="2"/>
    </font>
    <font>
      <b/>
      <sz val="9.25"/>
      <name val="Arial"/>
      <family val="2"/>
    </font>
    <font>
      <sz val="8.75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.5"/>
      <name val="Arial"/>
      <family val="2"/>
    </font>
    <font>
      <sz val="11.25"/>
      <name val="Arial"/>
      <family val="0"/>
    </font>
    <font>
      <sz val="5.25"/>
      <name val="Arial"/>
      <family val="2"/>
    </font>
    <font>
      <sz val="9.5"/>
      <name val="Arial"/>
      <family val="0"/>
    </font>
    <font>
      <b/>
      <sz val="9.5"/>
      <name val="Arial"/>
      <family val="2"/>
    </font>
    <font>
      <sz val="11"/>
      <name val="Arial"/>
      <family val="0"/>
    </font>
    <font>
      <sz val="8.25"/>
      <name val="Arial"/>
      <family val="2"/>
    </font>
    <font>
      <sz val="10"/>
      <name val="Arial"/>
      <family val="0"/>
    </font>
    <font>
      <sz val="11.75"/>
      <name val="Arial"/>
      <family val="0"/>
    </font>
    <font>
      <sz val="10"/>
      <name val="Tahoma"/>
      <family val="2"/>
    </font>
    <font>
      <u val="single"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4" fillId="0" borderId="0" xfId="0" applyFont="1" applyAlignment="1">
      <alignment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4" fillId="0" borderId="2" xfId="0" applyFont="1" applyBorder="1" applyAlignment="1">
      <alignment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3" fontId="26" fillId="0" borderId="5" xfId="0" applyNumberFormat="1" applyFont="1" applyBorder="1" applyAlignment="1">
      <alignment horizontal="center"/>
    </xf>
    <xf numFmtId="3" fontId="26" fillId="0" borderId="4" xfId="0" applyNumberFormat="1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3" fontId="27" fillId="0" borderId="7" xfId="0" applyNumberFormat="1" applyFont="1" applyBorder="1" applyAlignment="1">
      <alignment horizontal="center"/>
    </xf>
    <xf numFmtId="3" fontId="27" fillId="0" borderId="9" xfId="0" applyNumberFormat="1" applyFont="1" applyBorder="1" applyAlignment="1">
      <alignment horizontal="center"/>
    </xf>
    <xf numFmtId="3" fontId="27" fillId="0" borderId="8" xfId="0" applyNumberFormat="1" applyFont="1" applyBorder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3" fontId="27" fillId="0" borderId="2" xfId="0" applyNumberFormat="1" applyFont="1" applyBorder="1" applyAlignment="1">
      <alignment horizontal="center"/>
    </xf>
    <xf numFmtId="165" fontId="27" fillId="0" borderId="2" xfId="0" applyNumberFormat="1" applyFont="1" applyBorder="1" applyAlignment="1">
      <alignment horizontal="center"/>
    </xf>
    <xf numFmtId="3" fontId="26" fillId="0" borderId="2" xfId="0" applyNumberFormat="1" applyFont="1" applyBorder="1" applyAlignment="1">
      <alignment horizontal="center"/>
    </xf>
    <xf numFmtId="6" fontId="26" fillId="0" borderId="5" xfId="0" applyNumberFormat="1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3" fontId="27" fillId="0" borderId="5" xfId="0" applyNumberFormat="1" applyFont="1" applyBorder="1" applyAlignment="1">
      <alignment horizontal="center"/>
    </xf>
    <xf numFmtId="165" fontId="27" fillId="0" borderId="5" xfId="0" applyNumberFormat="1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165" fontId="27" fillId="0" borderId="7" xfId="0" applyNumberFormat="1" applyFont="1" applyBorder="1" applyAlignment="1">
      <alignment horizontal="center"/>
    </xf>
    <xf numFmtId="3" fontId="24" fillId="0" borderId="7" xfId="0" applyNumberFormat="1" applyFont="1" applyBorder="1" applyAlignment="1">
      <alignment horizontal="center"/>
    </xf>
    <xf numFmtId="3" fontId="26" fillId="0" borderId="7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10" fontId="27" fillId="0" borderId="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" fontId="24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/>
    </xf>
    <xf numFmtId="3" fontId="28" fillId="0" borderId="0" xfId="0" applyNumberFormat="1" applyFont="1" applyAlignment="1">
      <alignment/>
    </xf>
    <xf numFmtId="6" fontId="26" fillId="0" borderId="2" xfId="0" applyNumberFormat="1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3" fontId="29" fillId="0" borderId="5" xfId="0" applyNumberFormat="1" applyFont="1" applyBorder="1" applyAlignment="1">
      <alignment horizontal="center"/>
    </xf>
    <xf numFmtId="166" fontId="29" fillId="0" borderId="7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3" fontId="27" fillId="0" borderId="12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32" fillId="0" borderId="13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/>
    </xf>
    <xf numFmtId="3" fontId="27" fillId="0" borderId="13" xfId="0" applyNumberFormat="1" applyFont="1" applyBorder="1" applyAlignment="1">
      <alignment horizontal="center"/>
    </xf>
    <xf numFmtId="165" fontId="27" fillId="0" borderId="12" xfId="0" applyNumberFormat="1" applyFont="1" applyBorder="1" applyAlignment="1">
      <alignment horizontal="center"/>
    </xf>
    <xf numFmtId="165" fontId="27" fillId="0" borderId="13" xfId="0" applyNumberFormat="1" applyFont="1" applyBorder="1" applyAlignment="1">
      <alignment horizontal="center"/>
    </xf>
    <xf numFmtId="165" fontId="27" fillId="0" borderId="11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3" fontId="24" fillId="0" borderId="5" xfId="0" applyNumberFormat="1" applyFont="1" applyBorder="1" applyAlignment="1">
      <alignment horizontal="center"/>
    </xf>
    <xf numFmtId="10" fontId="27" fillId="0" borderId="7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165" fontId="27" fillId="0" borderId="14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165" fontId="26" fillId="0" borderId="1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65" fontId="27" fillId="0" borderId="3" xfId="0" applyNumberFormat="1" applyFont="1" applyBorder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6" fontId="29" fillId="0" borderId="5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3" fontId="27" fillId="0" borderId="1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4" fillId="0" borderId="16" xfId="0" applyNumberFormat="1" applyFont="1" applyBorder="1" applyAlignment="1">
      <alignment horizontal="center"/>
    </xf>
    <xf numFmtId="3" fontId="24" fillId="0" borderId="17" xfId="0" applyNumberFormat="1" applyFont="1" applyBorder="1" applyAlignment="1">
      <alignment horizontal="center"/>
    </xf>
    <xf numFmtId="6" fontId="27" fillId="0" borderId="18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" xfId="0" applyNumberFormat="1" applyFont="1" applyBorder="1" applyAlignment="1">
      <alignment horizontal="center"/>
    </xf>
    <xf numFmtId="3" fontId="27" fillId="0" borderId="3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27" fillId="0" borderId="8" xfId="0" applyNumberFormat="1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6" fontId="26" fillId="0" borderId="3" xfId="0" applyNumberFormat="1" applyFont="1" applyBorder="1" applyAlignment="1">
      <alignment horizontal="center"/>
    </xf>
    <xf numFmtId="6" fontId="26" fillId="0" borderId="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40" fontId="24" fillId="0" borderId="0" xfId="18" applyNumberFormat="1" applyFont="1" applyAlignment="1">
      <alignment/>
    </xf>
    <xf numFmtId="0" fontId="28" fillId="0" borderId="0" xfId="0" applyFont="1" applyAlignment="1">
      <alignment/>
    </xf>
    <xf numFmtId="3" fontId="0" fillId="0" borderId="14" xfId="0" applyNumberFormat="1" applyBorder="1" applyAlignment="1">
      <alignment/>
    </xf>
    <xf numFmtId="40" fontId="28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3" fontId="26" fillId="0" borderId="20" xfId="0" applyNumberFormat="1" applyFont="1" applyBorder="1" applyAlignment="1">
      <alignment horizontal="center"/>
    </xf>
    <xf numFmtId="3" fontId="26" fillId="0" borderId="21" xfId="0" applyNumberFormat="1" applyFont="1" applyBorder="1" applyAlignment="1">
      <alignment horizontal="center"/>
    </xf>
    <xf numFmtId="3" fontId="26" fillId="0" borderId="22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3" fontId="26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26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2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25"/>
          <c:y val="0.36575"/>
          <c:w val="0.686"/>
          <c:h val="0.40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gennaio!$B$11:$B$17</c:f>
              <c:strCache/>
            </c:strRef>
          </c:cat>
          <c:val>
            <c:numRef>
              <c:f>gennaio!$D$11:$D$17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7375"/>
          <c:y val="0.35775"/>
          <c:w val="0.503"/>
          <c:h val="0.2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aprile!$B$11:$B$17</c:f>
              <c:strCache/>
            </c:strRef>
          </c:cat>
          <c:val>
            <c:numRef>
              <c:f>aprile!$D$11:$D$17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"/>
          <c:y val="0.3335"/>
          <c:w val="0.586"/>
          <c:h val="0.400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aprile!$L$11:$L$13</c:f>
              <c:strCache/>
            </c:strRef>
          </c:cat>
          <c:val>
            <c:numRef>
              <c:f>aprile!$N$11:$N$13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5"/>
          <c:y val="0.403"/>
          <c:w val="0.8392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aprile!$G$11:$G$14</c:f>
              <c:strCache/>
            </c:strRef>
          </c:cat>
          <c:val>
            <c:numRef>
              <c:f>aprile!$I$11:$I$14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175"/>
          <c:y val="0.4075"/>
          <c:w val="0.51725"/>
          <c:h val="0.26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maggio!$B$11:$B$17</c:f>
              <c:strCache/>
            </c:strRef>
          </c:cat>
          <c:val>
            <c:numRef>
              <c:f>maggio!$D$11:$D$17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25"/>
          <c:y val="0.37975"/>
          <c:w val="0.5592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maggio!$L$11:$L$13</c:f>
              <c:strCache/>
            </c:strRef>
          </c:cat>
          <c:val>
            <c:numRef>
              <c:f>maggio!$N$11:$N$13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25"/>
          <c:y val="0.3805"/>
          <c:w val="0.53775"/>
          <c:h val="0.27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maggio!$G$11:$G$14</c:f>
              <c:strCache/>
            </c:strRef>
          </c:cat>
          <c:val>
            <c:numRef>
              <c:f>maggio!$I$11:$I$14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5"/>
          <c:y val="0.34125"/>
          <c:w val="0.64075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giugno!$B$11:$B$17</c:f>
              <c:strCache/>
            </c:strRef>
          </c:cat>
          <c:val>
            <c:numRef>
              <c:f>giugno!$D$11:$D$17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5"/>
          <c:y val="0.38325"/>
          <c:w val="0.5815"/>
          <c:h val="0.404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giugno!$L$11:$L$13</c:f>
              <c:strCache/>
            </c:strRef>
          </c:cat>
          <c:val>
            <c:numRef>
              <c:f>giugno!$N$11:$N$13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403"/>
          <c:w val="0.836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giugno!$G$11:$G$14</c:f>
              <c:strCache/>
            </c:strRef>
          </c:cat>
          <c:val>
            <c:numRef>
              <c:f>giugno!$I$11:$I$14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2"/>
          <c:y val="0.33925"/>
          <c:w val="0.64775"/>
          <c:h val="0.41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luglio!$B$11:$B$17</c:f>
              <c:strCache/>
            </c:strRef>
          </c:cat>
          <c:val>
            <c:numRef>
              <c:f>luglio!$D$11:$D$17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325"/>
          <c:y val="-0.021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5"/>
          <c:y val="0.3545"/>
          <c:w val="0.61675"/>
          <c:h val="0.449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gennaio!$L$11:$L$13</c:f>
              <c:strCache/>
            </c:strRef>
          </c:cat>
          <c:val>
            <c:numRef>
              <c:f>gennaio!$N$11:$N$13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"/>
          <c:y val="0.37975"/>
          <c:w val="0.590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luglio!$L$11:$L$13</c:f>
              <c:strCache/>
            </c:strRef>
          </c:cat>
          <c:val>
            <c:numRef>
              <c:f>luglio!$N$11:$N$13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39575"/>
          <c:w val="0.8375"/>
          <c:h val="0.38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luglio!$G$11:$G$14</c:f>
              <c:strCache/>
            </c:strRef>
          </c:cat>
          <c:val>
            <c:numRef>
              <c:f>luglio!$I$11:$I$14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325"/>
          <c:y val="0.34125"/>
          <c:w val="0.645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agosto!$B$11:$B$17</c:f>
              <c:strCache/>
            </c:strRef>
          </c:cat>
          <c:val>
            <c:numRef>
              <c:f>agosto!$D$11:$D$17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5"/>
          <c:y val="0.37975"/>
          <c:w val="0.6062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agosto!$L$11:$L$13</c:f>
              <c:strCache/>
            </c:strRef>
          </c:cat>
          <c:val>
            <c:numRef>
              <c:f>agosto!$N$11:$N$13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403"/>
          <c:w val="0.84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agosto!$G$11:$G$14</c:f>
              <c:strCache/>
            </c:strRef>
          </c:cat>
          <c:val>
            <c:numRef>
              <c:f>agosto!$I$11:$I$14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225"/>
          <c:y val="0.34125"/>
          <c:w val="0.6255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'settembre 1'!$B$11:$B$17</c:f>
              <c:strCache/>
            </c:strRef>
          </c:cat>
          <c:val>
            <c:numRef>
              <c:f>'settembre 1'!$D$11:$D$17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"/>
          <c:y val="0.3755"/>
          <c:w val="0.5405"/>
          <c:h val="0.358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'settembre 1'!$L$11:$L$13</c:f>
              <c:strCache/>
            </c:strRef>
          </c:cat>
          <c:val>
            <c:numRef>
              <c:f>'settembre 1'!$N$11:$N$13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403"/>
          <c:w val="0.84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'settembre 1'!$G$11:$G$14</c:f>
              <c:strCache/>
            </c:strRef>
          </c:cat>
          <c:val>
            <c:numRef>
              <c:f>'settembre 1'!$I$11:$I$14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25"/>
          <c:y val="0.34125"/>
          <c:w val="0.625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'settembre 2'!$B$11:$B$17</c:f>
              <c:strCache/>
            </c:strRef>
          </c:cat>
          <c:val>
            <c:numRef>
              <c:f>'settembre 2'!$D$11:$D$17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"/>
          <c:y val="0.37525"/>
          <c:w val="0.5985"/>
          <c:h val="0.416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'settembre 2'!$L$11:$L$13</c:f>
              <c:strCache/>
            </c:strRef>
          </c:cat>
          <c:val>
            <c:numRef>
              <c:f>'settembre 2'!$N$11:$N$13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75"/>
          <c:y val="0.34575"/>
          <c:w val="0.81725"/>
          <c:h val="0.41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gennaio!$G$11:$G$14</c:f>
              <c:strCache/>
            </c:strRef>
          </c:cat>
          <c:val>
            <c:numRef>
              <c:f>gennaio!$I$11:$I$14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25"/>
          <c:y val="0.38625"/>
          <c:w val="0.8395"/>
          <c:h val="0.39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'settembre 2'!$G$11:$G$14</c:f>
              <c:strCache/>
            </c:strRef>
          </c:cat>
          <c:val>
            <c:numRef>
              <c:f>'settembre 2'!$I$11:$I$14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5725"/>
          <c:y val="0.34125"/>
          <c:w val="0.658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ottobre!$B$11:$B$17</c:f>
              <c:strCache/>
            </c:strRef>
          </c:cat>
          <c:val>
            <c:numRef>
              <c:f>ottobre!$D$11:$D$17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"/>
          <c:y val="0.37525"/>
          <c:w val="0.5985"/>
          <c:h val="0.416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ottobre!$L$11:$L$13</c:f>
              <c:strCache/>
            </c:strRef>
          </c:cat>
          <c:val>
            <c:numRef>
              <c:f>ottobre!$N$11:$N$13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-0.2"/>
          <c:y val="-0.021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39325"/>
          <c:w val="0.8375"/>
          <c:h val="0.38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ottobre!$G$11:$G$14</c:f>
              <c:strCache/>
            </c:strRef>
          </c:cat>
          <c:val>
            <c:numRef>
              <c:f>ottobre!$I$11:$I$14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225"/>
          <c:y val="0.34125"/>
          <c:w val="0.647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'dicembre '!$B$11:$B$17</c:f>
              <c:strCache/>
            </c:strRef>
          </c:cat>
          <c:val>
            <c:numRef>
              <c:f>'dicembre '!$D$11:$D$17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"/>
          <c:y val="0.249"/>
          <c:w val="0.62325"/>
          <c:h val="0.400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'dicembre '!$L$11:$L$13</c:f>
              <c:strCache/>
            </c:strRef>
          </c:cat>
          <c:val>
            <c:numRef>
              <c:f>'dicembre '!$N$11:$N$13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403"/>
          <c:w val="0.84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'dicembre '!$G$11:$G$14</c:f>
              <c:strCache/>
            </c:strRef>
          </c:cat>
          <c:val>
            <c:numRef>
              <c:f>'dicembre '!$I$11:$I$14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475"/>
          <c:y val="0.3485"/>
          <c:w val="0.6195"/>
          <c:h val="0.39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TOTALI!$B$11:$B$17</c:f>
              <c:strCache/>
            </c:strRef>
          </c:cat>
          <c:val>
            <c:numRef>
              <c:f>TOTALI!$D$11:$D$17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25"/>
          <c:y val="0.37975"/>
          <c:w val="0.5707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TOTALI!$J$11:$J$13</c:f>
              <c:strCache/>
            </c:strRef>
          </c:cat>
          <c:val>
            <c:numRef>
              <c:f>TOTALI!$L$11:$L$13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CONCESSIONI PER PROVINCIA</a:t>
            </a:r>
          </a:p>
        </c:rich>
      </c:tx>
      <c:layout>
        <c:manualLayout>
          <c:xMode val="factor"/>
          <c:yMode val="factor"/>
          <c:x val="-0.00275"/>
          <c:y val="0.008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40325"/>
          <c:w val="0.8415"/>
          <c:h val="0.36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TOTALI!$F$11:$F$14</c:f>
              <c:strCache/>
            </c:strRef>
          </c:cat>
          <c:val>
            <c:numRef>
              <c:f>TOTALI!$H$11:$H$14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875"/>
          <c:y val="0.46925"/>
          <c:w val="0.543"/>
          <c:h val="0.3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febbraio!$B$11:$B$17</c:f>
              <c:strCache/>
            </c:strRef>
          </c:cat>
          <c:val>
            <c:numRef>
              <c:f>febbraio!$D$11:$D$17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25"/>
          <c:y val="0.40525"/>
          <c:w val="0.462"/>
          <c:h val="0.307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febbraio!$L$11:$L$13</c:f>
              <c:strCache/>
            </c:strRef>
          </c:cat>
          <c:val>
            <c:numRef>
              <c:f>febbraio!$N$11:$N$13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475"/>
          <c:y val="0.38925"/>
          <c:w val="0.56075"/>
          <c:h val="0.33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febbraio!$G$11:$G$14</c:f>
              <c:strCache/>
            </c:strRef>
          </c:cat>
          <c:val>
            <c:numRef>
              <c:f>febbraio!$I$11:$I$14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425"/>
          <c:y val="0.33475"/>
          <c:w val="0.606"/>
          <c:h val="0.42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marzo!$B$11:$B$17</c:f>
              <c:strCache/>
            </c:strRef>
          </c:cat>
          <c:val>
            <c:numRef>
              <c:f>marzo!$D$11:$D$17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"/>
          <c:y val="0.329"/>
          <c:w val="0.613"/>
          <c:h val="0.409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marzo!$L$11:$L$13</c:f>
              <c:strCache/>
            </c:strRef>
          </c:cat>
          <c:val>
            <c:numRef>
              <c:f>marzo!$N$11:$N$13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7"/>
          <c:y val="-0.021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403"/>
          <c:w val="0.84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marzo!$G$11:$G$14</c:f>
              <c:strCache/>
            </c:strRef>
          </c:cat>
          <c:val>
            <c:numRef>
              <c:f>marzo!$I$11:$I$14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123825</xdr:rowOff>
    </xdr:from>
    <xdr:to>
      <xdr:col>6</xdr:col>
      <xdr:colOff>219075</xdr:colOff>
      <xdr:row>34</xdr:row>
      <xdr:rowOff>142875</xdr:rowOff>
    </xdr:to>
    <xdr:graphicFrame>
      <xdr:nvGraphicFramePr>
        <xdr:cNvPr id="1" name="Chart 15"/>
        <xdr:cNvGraphicFramePr/>
      </xdr:nvGraphicFramePr>
      <xdr:xfrm>
        <a:off x="123825" y="3171825"/>
        <a:ext cx="3667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457200</xdr:colOff>
      <xdr:row>18</xdr:row>
      <xdr:rowOff>123825</xdr:rowOff>
    </xdr:from>
    <xdr:to>
      <xdr:col>18</xdr:col>
      <xdr:colOff>361950</xdr:colOff>
      <xdr:row>35</xdr:row>
      <xdr:rowOff>9525</xdr:rowOff>
    </xdr:to>
    <xdr:graphicFrame>
      <xdr:nvGraphicFramePr>
        <xdr:cNvPr id="2" name="Chart 23"/>
        <xdr:cNvGraphicFramePr/>
      </xdr:nvGraphicFramePr>
      <xdr:xfrm>
        <a:off x="7372350" y="3171825"/>
        <a:ext cx="33337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18</xdr:row>
      <xdr:rowOff>104775</xdr:rowOff>
    </xdr:from>
    <xdr:to>
      <xdr:col>12</xdr:col>
      <xdr:colOff>428625</xdr:colOff>
      <xdr:row>35</xdr:row>
      <xdr:rowOff>47625</xdr:rowOff>
    </xdr:to>
    <xdr:graphicFrame>
      <xdr:nvGraphicFramePr>
        <xdr:cNvPr id="3" name="Chart 22"/>
        <xdr:cNvGraphicFramePr/>
      </xdr:nvGraphicFramePr>
      <xdr:xfrm>
        <a:off x="3848100" y="3152775"/>
        <a:ext cx="34956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85725</xdr:rowOff>
    </xdr:from>
    <xdr:to>
      <xdr:col>6</xdr:col>
      <xdr:colOff>276225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133350" y="3209925"/>
        <a:ext cx="34861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247650</xdr:colOff>
      <xdr:row>19</xdr:row>
      <xdr:rowOff>123825</xdr:rowOff>
    </xdr:from>
    <xdr:to>
      <xdr:col>18</xdr:col>
      <xdr:colOff>542925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6705600" y="3248025"/>
        <a:ext cx="37623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19</xdr:row>
      <xdr:rowOff>66675</xdr:rowOff>
    </xdr:from>
    <xdr:to>
      <xdr:col>12</xdr:col>
      <xdr:colOff>200025</xdr:colOff>
      <xdr:row>34</xdr:row>
      <xdr:rowOff>57150</xdr:rowOff>
    </xdr:to>
    <xdr:graphicFrame>
      <xdr:nvGraphicFramePr>
        <xdr:cNvPr id="3" name="Chart 3"/>
        <xdr:cNvGraphicFramePr/>
      </xdr:nvGraphicFramePr>
      <xdr:xfrm>
        <a:off x="3714750" y="3190875"/>
        <a:ext cx="29432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57150</xdr:rowOff>
    </xdr:from>
    <xdr:to>
      <xdr:col>6</xdr:col>
      <xdr:colOff>285750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42875" y="3181350"/>
        <a:ext cx="40005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247650</xdr:colOff>
      <xdr:row>19</xdr:row>
      <xdr:rowOff>123825</xdr:rowOff>
    </xdr:from>
    <xdr:to>
      <xdr:col>18</xdr:col>
      <xdr:colOff>542925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7467600" y="3248025"/>
        <a:ext cx="37623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19</xdr:row>
      <xdr:rowOff>66675</xdr:rowOff>
    </xdr:from>
    <xdr:to>
      <xdr:col>12</xdr:col>
      <xdr:colOff>200025</xdr:colOff>
      <xdr:row>34</xdr:row>
      <xdr:rowOff>57150</xdr:rowOff>
    </xdr:to>
    <xdr:graphicFrame>
      <xdr:nvGraphicFramePr>
        <xdr:cNvPr id="3" name="Chart 3"/>
        <xdr:cNvGraphicFramePr/>
      </xdr:nvGraphicFramePr>
      <xdr:xfrm>
        <a:off x="4229100" y="3190875"/>
        <a:ext cx="31908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57150</xdr:rowOff>
    </xdr:from>
    <xdr:to>
      <xdr:col>6</xdr:col>
      <xdr:colOff>285750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42875" y="3181350"/>
        <a:ext cx="38385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19</xdr:row>
      <xdr:rowOff>66675</xdr:rowOff>
    </xdr:from>
    <xdr:to>
      <xdr:col>18</xdr:col>
      <xdr:colOff>485775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7620000" y="3190875"/>
        <a:ext cx="4191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19</xdr:row>
      <xdr:rowOff>66675</xdr:rowOff>
    </xdr:from>
    <xdr:to>
      <xdr:col>12</xdr:col>
      <xdr:colOff>180975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4067175" y="3190875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76200</xdr:rowOff>
    </xdr:from>
    <xdr:to>
      <xdr:col>5</xdr:col>
      <xdr:colOff>257175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42875" y="3152775"/>
        <a:ext cx="34480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19</xdr:row>
      <xdr:rowOff>66675</xdr:rowOff>
    </xdr:from>
    <xdr:to>
      <xdr:col>15</xdr:col>
      <xdr:colOff>485775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7096125" y="3143250"/>
        <a:ext cx="34575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371475</xdr:colOff>
      <xdr:row>19</xdr:row>
      <xdr:rowOff>66675</xdr:rowOff>
    </xdr:from>
    <xdr:to>
      <xdr:col>10</xdr:col>
      <xdr:colOff>180975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3705225" y="3143250"/>
        <a:ext cx="33051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20</xdr:row>
      <xdr:rowOff>66675</xdr:rowOff>
    </xdr:from>
    <xdr:to>
      <xdr:col>6</xdr:col>
      <xdr:colOff>238125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95250" y="3352800"/>
        <a:ext cx="40195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20</xdr:row>
      <xdr:rowOff>66675</xdr:rowOff>
    </xdr:from>
    <xdr:to>
      <xdr:col>18</xdr:col>
      <xdr:colOff>485775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7800975" y="3352800"/>
        <a:ext cx="38862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20</xdr:row>
      <xdr:rowOff>66675</xdr:rowOff>
    </xdr:from>
    <xdr:to>
      <xdr:col>12</xdr:col>
      <xdr:colOff>180975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4248150" y="3352800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18</xdr:row>
      <xdr:rowOff>114300</xdr:rowOff>
    </xdr:from>
    <xdr:to>
      <xdr:col>6</xdr:col>
      <xdr:colOff>266700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71450" y="3076575"/>
        <a:ext cx="37338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19</xdr:row>
      <xdr:rowOff>66675</xdr:rowOff>
    </xdr:from>
    <xdr:to>
      <xdr:col>18</xdr:col>
      <xdr:colOff>485775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7562850" y="3190875"/>
        <a:ext cx="38766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19</xdr:row>
      <xdr:rowOff>66675</xdr:rowOff>
    </xdr:from>
    <xdr:to>
      <xdr:col>12</xdr:col>
      <xdr:colOff>180975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4010025" y="3190875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66675</xdr:rowOff>
    </xdr:from>
    <xdr:to>
      <xdr:col>6</xdr:col>
      <xdr:colOff>276225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552450" y="3190875"/>
        <a:ext cx="34575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19</xdr:row>
      <xdr:rowOff>66675</xdr:rowOff>
    </xdr:from>
    <xdr:to>
      <xdr:col>18</xdr:col>
      <xdr:colOff>485775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7458075" y="3190875"/>
        <a:ext cx="36195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19</xdr:row>
      <xdr:rowOff>57150</xdr:rowOff>
    </xdr:from>
    <xdr:to>
      <xdr:col>12</xdr:col>
      <xdr:colOff>180975</xdr:colOff>
      <xdr:row>33</xdr:row>
      <xdr:rowOff>152400</xdr:rowOff>
    </xdr:to>
    <xdr:graphicFrame>
      <xdr:nvGraphicFramePr>
        <xdr:cNvPr id="3" name="Chart 3"/>
        <xdr:cNvGraphicFramePr/>
      </xdr:nvGraphicFramePr>
      <xdr:xfrm>
        <a:off x="4105275" y="3181350"/>
        <a:ext cx="32670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19</xdr:row>
      <xdr:rowOff>85725</xdr:rowOff>
    </xdr:from>
    <xdr:to>
      <xdr:col>6</xdr:col>
      <xdr:colOff>66675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542925" y="3209925"/>
        <a:ext cx="31051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257175</xdr:colOff>
      <xdr:row>19</xdr:row>
      <xdr:rowOff>85725</xdr:rowOff>
    </xdr:from>
    <xdr:to>
      <xdr:col>18</xdr:col>
      <xdr:colOff>476250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7096125" y="3209925"/>
        <a:ext cx="33147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390525</xdr:colOff>
      <xdr:row>19</xdr:row>
      <xdr:rowOff>47625</xdr:rowOff>
    </xdr:from>
    <xdr:to>
      <xdr:col>12</xdr:col>
      <xdr:colOff>200025</xdr:colOff>
      <xdr:row>33</xdr:row>
      <xdr:rowOff>142875</xdr:rowOff>
    </xdr:to>
    <xdr:graphicFrame>
      <xdr:nvGraphicFramePr>
        <xdr:cNvPr id="3" name="Chart 3"/>
        <xdr:cNvGraphicFramePr/>
      </xdr:nvGraphicFramePr>
      <xdr:xfrm>
        <a:off x="3971925" y="3171825"/>
        <a:ext cx="30670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57150</xdr:rowOff>
    </xdr:from>
    <xdr:to>
      <xdr:col>6</xdr:col>
      <xdr:colOff>285750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42875" y="3181350"/>
        <a:ext cx="37242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19</xdr:row>
      <xdr:rowOff>47625</xdr:rowOff>
    </xdr:from>
    <xdr:to>
      <xdr:col>18</xdr:col>
      <xdr:colOff>485775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7162800" y="3171825"/>
        <a:ext cx="35718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314325</xdr:colOff>
      <xdr:row>19</xdr:row>
      <xdr:rowOff>66675</xdr:rowOff>
    </xdr:from>
    <xdr:to>
      <xdr:col>12</xdr:col>
      <xdr:colOff>180975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3895725" y="3190875"/>
        <a:ext cx="31813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19</xdr:row>
      <xdr:rowOff>9525</xdr:rowOff>
    </xdr:from>
    <xdr:to>
      <xdr:col>6</xdr:col>
      <xdr:colOff>342900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00025" y="3133725"/>
        <a:ext cx="38481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19</xdr:row>
      <xdr:rowOff>28575</xdr:rowOff>
    </xdr:from>
    <xdr:to>
      <xdr:col>18</xdr:col>
      <xdr:colOff>495300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7096125" y="3152775"/>
        <a:ext cx="36576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390525</xdr:colOff>
      <xdr:row>19</xdr:row>
      <xdr:rowOff>19050</xdr:rowOff>
    </xdr:from>
    <xdr:to>
      <xdr:col>12</xdr:col>
      <xdr:colOff>200025</xdr:colOff>
      <xdr:row>33</xdr:row>
      <xdr:rowOff>114300</xdr:rowOff>
    </xdr:to>
    <xdr:graphicFrame>
      <xdr:nvGraphicFramePr>
        <xdr:cNvPr id="3" name="Chart 3"/>
        <xdr:cNvGraphicFramePr/>
      </xdr:nvGraphicFramePr>
      <xdr:xfrm>
        <a:off x="4095750" y="3143250"/>
        <a:ext cx="29241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57150</xdr:rowOff>
    </xdr:from>
    <xdr:to>
      <xdr:col>6</xdr:col>
      <xdr:colOff>285750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42875" y="3181350"/>
        <a:ext cx="37719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19</xdr:row>
      <xdr:rowOff>66675</xdr:rowOff>
    </xdr:from>
    <xdr:to>
      <xdr:col>18</xdr:col>
      <xdr:colOff>485775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7553325" y="3190875"/>
        <a:ext cx="38766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19</xdr:row>
      <xdr:rowOff>66675</xdr:rowOff>
    </xdr:from>
    <xdr:to>
      <xdr:col>12</xdr:col>
      <xdr:colOff>180975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4000500" y="3190875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57150</xdr:rowOff>
    </xdr:from>
    <xdr:to>
      <xdr:col>6</xdr:col>
      <xdr:colOff>285750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42875" y="3181350"/>
        <a:ext cx="34861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19</xdr:row>
      <xdr:rowOff>66675</xdr:rowOff>
    </xdr:from>
    <xdr:to>
      <xdr:col>18</xdr:col>
      <xdr:colOff>485775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7267575" y="3190875"/>
        <a:ext cx="38766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19</xdr:row>
      <xdr:rowOff>66675</xdr:rowOff>
    </xdr:from>
    <xdr:to>
      <xdr:col>12</xdr:col>
      <xdr:colOff>180975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3714750" y="3190875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selection activeCell="A5" sqref="A5:S5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8.71093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7.421875" style="0" customWidth="1"/>
    <col min="16" max="16" width="8.57421875" style="4" bestFit="1" customWidth="1"/>
    <col min="19" max="19" width="9.421875" style="0" customWidth="1"/>
  </cols>
  <sheetData>
    <row r="1" spans="1:19" ht="12.75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2.75">
      <c r="A2" s="110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2.75">
      <c r="A3" s="110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" customHeight="1">
      <c r="A4" s="111" t="s">
        <v>39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5.75" customHeight="1">
      <c r="A5" s="110" t="s">
        <v>17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112" t="s">
        <v>1</v>
      </c>
      <c r="C7" s="113"/>
      <c r="D7" s="113"/>
      <c r="E7" s="113"/>
      <c r="F7" s="114"/>
      <c r="G7" s="112" t="s">
        <v>2</v>
      </c>
      <c r="H7" s="113"/>
      <c r="I7" s="113"/>
      <c r="J7" s="113"/>
      <c r="K7" s="114"/>
      <c r="L7" s="115" t="s">
        <v>13</v>
      </c>
      <c r="M7" s="116"/>
      <c r="N7" s="116"/>
      <c r="O7" s="116"/>
      <c r="P7" s="117"/>
      <c r="T7" s="2"/>
    </row>
    <row r="8" spans="2:20" ht="12.75">
      <c r="B8" s="26"/>
      <c r="C8" s="9" t="s">
        <v>5</v>
      </c>
      <c r="D8" s="43" t="s">
        <v>4</v>
      </c>
      <c r="E8" s="8" t="s">
        <v>6</v>
      </c>
      <c r="F8" s="13" t="s">
        <v>19</v>
      </c>
      <c r="G8" s="26"/>
      <c r="H8" s="8" t="s">
        <v>5</v>
      </c>
      <c r="I8" s="43" t="s">
        <v>4</v>
      </c>
      <c r="J8" s="8" t="s">
        <v>6</v>
      </c>
      <c r="K8" s="13" t="s">
        <v>19</v>
      </c>
      <c r="L8" s="8"/>
      <c r="M8" s="8" t="s">
        <v>5</v>
      </c>
      <c r="N8" s="43" t="s">
        <v>4</v>
      </c>
      <c r="O8" s="8" t="s">
        <v>6</v>
      </c>
      <c r="P8" s="13" t="s">
        <v>19</v>
      </c>
      <c r="T8" s="2"/>
    </row>
    <row r="9" spans="2:16" ht="12.75">
      <c r="B9" s="14" t="s">
        <v>0</v>
      </c>
      <c r="C9" s="13" t="s">
        <v>18</v>
      </c>
      <c r="D9" s="44" t="s">
        <v>24</v>
      </c>
      <c r="E9" s="91" t="s">
        <v>26</v>
      </c>
      <c r="F9" s="13" t="s">
        <v>18</v>
      </c>
      <c r="G9" s="15" t="s">
        <v>3</v>
      </c>
      <c r="H9" s="15" t="s">
        <v>18</v>
      </c>
      <c r="I9" s="44" t="s">
        <v>24</v>
      </c>
      <c r="J9" s="91" t="s">
        <v>26</v>
      </c>
      <c r="K9" s="13" t="s">
        <v>18</v>
      </c>
      <c r="L9" s="14" t="s">
        <v>20</v>
      </c>
      <c r="M9" s="14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70">
        <v>39083</v>
      </c>
      <c r="E10" s="31" t="s">
        <v>34</v>
      </c>
      <c r="F10" s="22"/>
      <c r="G10" s="20"/>
      <c r="H10" s="20"/>
      <c r="I10" s="70">
        <v>39083</v>
      </c>
      <c r="J10" s="31" t="s">
        <v>34</v>
      </c>
      <c r="K10" s="22"/>
      <c r="L10" s="18"/>
      <c r="M10" s="18"/>
      <c r="N10" s="70">
        <v>39083</v>
      </c>
      <c r="O10" s="31" t="s">
        <v>34</v>
      </c>
      <c r="P10" s="22"/>
    </row>
    <row r="11" spans="2:16" ht="12.75">
      <c r="B11" s="8" t="s">
        <v>7</v>
      </c>
      <c r="C11" s="65">
        <v>0</v>
      </c>
      <c r="D11" s="24">
        <f aca="true" t="shared" si="0" ref="D11:D17">F11</f>
        <v>0</v>
      </c>
      <c r="E11" s="68" t="e">
        <f>D11/$D$18</f>
        <v>#DIV/0!</v>
      </c>
      <c r="F11" s="24">
        <v>0</v>
      </c>
      <c r="G11" s="26" t="s">
        <v>7</v>
      </c>
      <c r="H11" s="65">
        <v>0</v>
      </c>
      <c r="I11" s="24">
        <f>K11</f>
        <v>0</v>
      </c>
      <c r="J11" s="25" t="e">
        <f>I11/$I$18</f>
        <v>#DIV/0!</v>
      </c>
      <c r="K11" s="24">
        <v>0</v>
      </c>
      <c r="L11" s="94">
        <v>908</v>
      </c>
      <c r="M11" s="65">
        <v>0</v>
      </c>
      <c r="N11" s="24">
        <f>P11</f>
        <v>0</v>
      </c>
      <c r="O11" s="68" t="e">
        <f>N11/$N$18</f>
        <v>#DIV/0!</v>
      </c>
      <c r="P11" s="24">
        <v>0</v>
      </c>
    </row>
    <row r="12" spans="2:16" ht="12.75">
      <c r="B12" s="14" t="s">
        <v>14</v>
      </c>
      <c r="C12" s="66">
        <v>0</v>
      </c>
      <c r="D12" s="29">
        <f t="shared" si="0"/>
        <v>0</v>
      </c>
      <c r="E12" s="69" t="e">
        <f aca="true" t="shared" si="1" ref="E12:E17">D12/$D$18</f>
        <v>#DIV/0!</v>
      </c>
      <c r="F12" s="29">
        <v>0</v>
      </c>
      <c r="G12" s="15" t="s">
        <v>8</v>
      </c>
      <c r="H12" s="66">
        <v>0</v>
      </c>
      <c r="I12" s="29">
        <f>K12</f>
        <v>0</v>
      </c>
      <c r="J12" s="30" t="e">
        <f>I12/$I$18</f>
        <v>#DIV/0!</v>
      </c>
      <c r="K12" s="29">
        <v>0</v>
      </c>
      <c r="L12" s="95">
        <v>198</v>
      </c>
      <c r="M12" s="66">
        <v>0</v>
      </c>
      <c r="N12" s="29">
        <f>P12</f>
        <v>0</v>
      </c>
      <c r="O12" s="69" t="e">
        <f>N12/$N$18</f>
        <v>#DIV/0!</v>
      </c>
      <c r="P12" s="29">
        <v>0</v>
      </c>
    </row>
    <row r="13" spans="2:16" ht="12.75">
      <c r="B13" s="14" t="s">
        <v>10</v>
      </c>
      <c r="C13" s="66">
        <v>0</v>
      </c>
      <c r="D13" s="29">
        <f t="shared" si="0"/>
        <v>0</v>
      </c>
      <c r="E13" s="69" t="e">
        <f t="shared" si="1"/>
        <v>#DIV/0!</v>
      </c>
      <c r="F13" s="29">
        <v>0</v>
      </c>
      <c r="G13" s="15" t="s">
        <v>9</v>
      </c>
      <c r="H13" s="66">
        <v>0</v>
      </c>
      <c r="I13" s="29">
        <f>K13</f>
        <v>0</v>
      </c>
      <c r="J13" s="30" t="e">
        <f>I13/$I$18</f>
        <v>#DIV/0!</v>
      </c>
      <c r="K13" s="29">
        <v>0</v>
      </c>
      <c r="L13" s="13" t="s">
        <v>36</v>
      </c>
      <c r="M13" s="66">
        <v>0</v>
      </c>
      <c r="N13" s="29">
        <f>P13</f>
        <v>0</v>
      </c>
      <c r="O13" s="69" t="e">
        <f>N13/$N$18</f>
        <v>#DIV/0!</v>
      </c>
      <c r="P13" s="29">
        <v>0</v>
      </c>
    </row>
    <row r="14" spans="2:16" ht="12.75">
      <c r="B14" s="14" t="s">
        <v>16</v>
      </c>
      <c r="C14" s="66">
        <v>0</v>
      </c>
      <c r="D14" s="29">
        <f t="shared" si="0"/>
        <v>0</v>
      </c>
      <c r="E14" s="69" t="e">
        <f t="shared" si="1"/>
        <v>#DIV/0!</v>
      </c>
      <c r="F14" s="29">
        <v>0</v>
      </c>
      <c r="G14" s="15" t="s">
        <v>11</v>
      </c>
      <c r="H14" s="88">
        <v>0</v>
      </c>
      <c r="I14" s="29">
        <f>K14</f>
        <v>0</v>
      </c>
      <c r="J14" s="30" t="e">
        <f>I14/$I$18</f>
        <v>#DIV/0!</v>
      </c>
      <c r="K14" s="29">
        <v>0</v>
      </c>
      <c r="L14" s="93"/>
      <c r="M14" s="66"/>
      <c r="N14" s="29"/>
      <c r="O14" s="69"/>
      <c r="P14" s="29"/>
    </row>
    <row r="15" spans="2:16" ht="12.75">
      <c r="B15" s="14" t="s">
        <v>23</v>
      </c>
      <c r="C15" s="66">
        <v>0</v>
      </c>
      <c r="D15" s="29">
        <f t="shared" si="0"/>
        <v>0</v>
      </c>
      <c r="E15" s="69" t="e">
        <f t="shared" si="1"/>
        <v>#DIV/0!</v>
      </c>
      <c r="F15" s="29">
        <v>0</v>
      </c>
      <c r="G15" s="15"/>
      <c r="H15" s="88"/>
      <c r="I15" s="29"/>
      <c r="J15" s="30"/>
      <c r="K15" s="29"/>
      <c r="L15" s="93"/>
      <c r="M15" s="66"/>
      <c r="N15" s="29"/>
      <c r="O15" s="69"/>
      <c r="P15" s="29"/>
    </row>
    <row r="16" spans="2:16" ht="12.75">
      <c r="B16" s="14" t="s">
        <v>32</v>
      </c>
      <c r="C16" s="66">
        <v>0</v>
      </c>
      <c r="D16" s="29">
        <f t="shared" si="0"/>
        <v>0</v>
      </c>
      <c r="E16" s="69" t="e">
        <f t="shared" si="1"/>
        <v>#DIV/0!</v>
      </c>
      <c r="F16" s="29">
        <v>0</v>
      </c>
      <c r="G16" s="29"/>
      <c r="H16" s="88"/>
      <c r="I16" s="29"/>
      <c r="J16" s="30"/>
      <c r="K16" s="58"/>
      <c r="L16" s="93"/>
      <c r="M16" s="66"/>
      <c r="N16" s="29"/>
      <c r="O16" s="69"/>
      <c r="P16" s="29"/>
    </row>
    <row r="17" spans="2:16" ht="13.5" thickBot="1">
      <c r="B17" s="31" t="s">
        <v>33</v>
      </c>
      <c r="C17" s="67">
        <v>0</v>
      </c>
      <c r="D17" s="20">
        <f t="shared" si="0"/>
        <v>0</v>
      </c>
      <c r="E17" s="92" t="e">
        <f t="shared" si="1"/>
        <v>#DIV/0!</v>
      </c>
      <c r="F17" s="20">
        <v>0</v>
      </c>
      <c r="G17" s="20"/>
      <c r="H17" s="23"/>
      <c r="I17" s="20"/>
      <c r="J17" s="32"/>
      <c r="K17" s="33"/>
      <c r="L17" s="19"/>
      <c r="M17" s="67"/>
      <c r="N17" s="20"/>
      <c r="O17" s="92"/>
      <c r="P17" s="20"/>
    </row>
    <row r="18" spans="2:16" ht="13.5" thickBot="1">
      <c r="B18" s="31" t="s">
        <v>4</v>
      </c>
      <c r="C18" s="18">
        <f>SUM(C11:C17)</f>
        <v>0</v>
      </c>
      <c r="D18" s="20">
        <f>SUM(D11:D17)</f>
        <v>0</v>
      </c>
      <c r="E18" s="59" t="e">
        <f>SUM(E11:E17)</f>
        <v>#DIV/0!</v>
      </c>
      <c r="F18" s="20">
        <f>SUM(F11:F17)</f>
        <v>0</v>
      </c>
      <c r="G18" s="31" t="s">
        <v>4</v>
      </c>
      <c r="H18" s="20">
        <f>SUM(H11:H14)</f>
        <v>0</v>
      </c>
      <c r="I18" s="20">
        <f>SUM(I11:I14)</f>
        <v>0</v>
      </c>
      <c r="J18" s="32" t="e">
        <f>SUM(J11:J14)</f>
        <v>#DIV/0!</v>
      </c>
      <c r="K18" s="20">
        <f>SUM(K11:K14)</f>
        <v>0</v>
      </c>
      <c r="L18" s="31" t="s">
        <v>4</v>
      </c>
      <c r="M18" s="18">
        <f>SUM(M10:M15)</f>
        <v>0</v>
      </c>
      <c r="N18" s="20">
        <f>SUM(N11:N13)</f>
        <v>0</v>
      </c>
      <c r="O18" s="32" t="e">
        <f>SUM(O11:O13)</f>
        <v>#DIV/0!</v>
      </c>
      <c r="P18" s="20">
        <f>SUM(P11:P13)</f>
        <v>0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6" ht="13.5" thickBot="1"/>
    <row r="37" spans="1:7" ht="13.5" thickBot="1">
      <c r="A37" s="108" t="s">
        <v>35</v>
      </c>
      <c r="B37" s="108"/>
      <c r="C37" s="109"/>
      <c r="D37" s="99">
        <v>0</v>
      </c>
      <c r="E37" s="106" t="s">
        <v>37</v>
      </c>
      <c r="F37" s="107"/>
      <c r="G37" s="99">
        <f>D37</f>
        <v>0</v>
      </c>
    </row>
    <row r="42" spans="1:6" ht="12.75">
      <c r="A42" s="96"/>
      <c r="B42" s="96"/>
      <c r="C42" s="96"/>
      <c r="D42" s="97"/>
      <c r="E42" s="96"/>
      <c r="F42" s="97"/>
    </row>
    <row r="43" spans="1:6" ht="12.75">
      <c r="A43" s="96"/>
      <c r="B43" s="96"/>
      <c r="C43" s="96"/>
      <c r="D43" s="98"/>
      <c r="E43" s="96"/>
      <c r="F43" s="97"/>
    </row>
    <row r="44" spans="1:6" ht="12.75">
      <c r="A44" s="96"/>
      <c r="B44" s="96"/>
      <c r="C44" s="96"/>
      <c r="D44" s="97"/>
      <c r="E44" s="96"/>
      <c r="F44" s="97"/>
    </row>
    <row r="45" spans="1:6" ht="12.75">
      <c r="A45" s="96"/>
      <c r="B45" s="96"/>
      <c r="C45" s="96"/>
      <c r="D45" s="97"/>
      <c r="E45" s="96"/>
      <c r="F45" s="97"/>
    </row>
    <row r="46" spans="1:6" ht="12.75">
      <c r="A46" s="96"/>
      <c r="B46" s="96"/>
      <c r="C46" s="96"/>
      <c r="D46" s="97"/>
      <c r="E46" s="96"/>
      <c r="F46" s="97"/>
    </row>
    <row r="47" spans="1:6" ht="12.75">
      <c r="A47" s="96"/>
      <c r="B47" s="96"/>
      <c r="C47" s="96"/>
      <c r="D47" s="97"/>
      <c r="E47" s="96"/>
      <c r="F47" s="97"/>
    </row>
    <row r="48" spans="1:6" ht="12.75">
      <c r="A48" s="96"/>
      <c r="B48" s="96"/>
      <c r="C48" s="96"/>
      <c r="D48" s="97"/>
      <c r="E48" s="96"/>
      <c r="F48" s="97"/>
    </row>
    <row r="49" spans="1:6" ht="12.75">
      <c r="A49" s="96"/>
      <c r="B49" s="96"/>
      <c r="C49" s="96"/>
      <c r="D49" s="97"/>
      <c r="E49" s="96"/>
      <c r="F49" s="97"/>
    </row>
    <row r="50" spans="1:6" ht="12.75">
      <c r="A50" s="96"/>
      <c r="B50" s="96"/>
      <c r="C50" s="96"/>
      <c r="D50" s="97"/>
      <c r="E50" s="96"/>
      <c r="F50" s="97"/>
    </row>
    <row r="51" spans="1:6" ht="12.75">
      <c r="A51" s="96"/>
      <c r="B51" s="96"/>
      <c r="C51" s="96"/>
      <c r="D51" s="97"/>
      <c r="E51" s="96"/>
      <c r="F51" s="97"/>
    </row>
    <row r="52" spans="1:6" ht="12.75">
      <c r="A52" s="96"/>
      <c r="B52" s="96"/>
      <c r="C52" s="96"/>
      <c r="D52" s="97"/>
      <c r="E52" s="96"/>
      <c r="F52" s="97"/>
    </row>
    <row r="53" spans="1:6" ht="12.75">
      <c r="A53" s="96"/>
      <c r="B53" s="96"/>
      <c r="C53" s="96"/>
      <c r="D53" s="97"/>
      <c r="E53" s="96"/>
      <c r="F53" s="97"/>
    </row>
    <row r="54" spans="1:6" ht="12.75">
      <c r="A54" s="96"/>
      <c r="B54" s="96"/>
      <c r="C54" s="96"/>
      <c r="D54" s="97"/>
      <c r="E54" s="96"/>
      <c r="F54" s="97"/>
    </row>
    <row r="55" spans="1:6" ht="12.75">
      <c r="A55" s="96"/>
      <c r="B55" s="96"/>
      <c r="C55" s="96"/>
      <c r="D55" s="97"/>
      <c r="E55" s="96"/>
      <c r="F55" s="97"/>
    </row>
  </sheetData>
  <mergeCells count="10">
    <mergeCell ref="E37:F37"/>
    <mergeCell ref="A37:C37"/>
    <mergeCell ref="A1:S1"/>
    <mergeCell ref="A2:S2"/>
    <mergeCell ref="A3:S3"/>
    <mergeCell ref="A4:S4"/>
    <mergeCell ref="B7:F7"/>
    <mergeCell ref="G7:K7"/>
    <mergeCell ref="L7:P7"/>
    <mergeCell ref="A5:S5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3" sqref="A3:S3"/>
    </sheetView>
  </sheetViews>
  <sheetFormatPr defaultColWidth="9.140625" defaultRowHeight="12.75"/>
  <cols>
    <col min="1" max="1" width="10.421875" style="6" customWidth="1"/>
    <col min="2" max="2" width="6.421875" style="6" bestFit="1" customWidth="1"/>
    <col min="3" max="3" width="8.57421875" style="6" bestFit="1" customWidth="1"/>
    <col min="4" max="4" width="8.7109375" style="6" bestFit="1" customWidth="1"/>
    <col min="5" max="5" width="7.421875" style="6" bestFit="1" customWidth="1"/>
    <col min="6" max="6" width="8.57421875" style="6" bestFit="1" customWidth="1"/>
    <col min="7" max="7" width="6.421875" style="6" bestFit="1" customWidth="1"/>
    <col min="8" max="8" width="8.57421875" style="6" customWidth="1"/>
    <col min="9" max="9" width="8.7109375" style="6" bestFit="1" customWidth="1"/>
    <col min="10" max="10" width="7.421875" style="6" bestFit="1" customWidth="1"/>
    <col min="11" max="11" width="8.57421875" style="6" bestFit="1" customWidth="1"/>
    <col min="12" max="12" width="7.00390625" style="6" bestFit="1" customWidth="1"/>
    <col min="13" max="13" width="8.57421875" style="6" bestFit="1" customWidth="1"/>
    <col min="14" max="14" width="9.140625" style="6" customWidth="1"/>
    <col min="15" max="15" width="7.421875" style="6" bestFit="1" customWidth="1"/>
    <col min="16" max="16" width="8.57421875" style="6" bestFit="1" customWidth="1"/>
    <col min="17" max="16384" width="9.140625" style="6" customWidth="1"/>
  </cols>
  <sheetData>
    <row r="1" spans="1:19" ht="12.75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2.75">
      <c r="A2" s="110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2.75">
      <c r="A3" s="110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2.75">
      <c r="A4" s="111" t="s">
        <v>56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2.75">
      <c r="A5" s="110" t="s">
        <v>17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ht="13.5" thickBot="1"/>
    <row r="7" spans="2:16" ht="13.5" thickBot="1">
      <c r="B7" s="120" t="s">
        <v>1</v>
      </c>
      <c r="C7" s="113"/>
      <c r="D7" s="113"/>
      <c r="E7" s="113"/>
      <c r="F7" s="114"/>
      <c r="G7" s="112" t="s">
        <v>2</v>
      </c>
      <c r="H7" s="113"/>
      <c r="I7" s="113"/>
      <c r="J7" s="113"/>
      <c r="K7" s="114"/>
      <c r="L7" s="122" t="s">
        <v>13</v>
      </c>
      <c r="M7" s="116"/>
      <c r="N7" s="116"/>
      <c r="O7" s="116"/>
      <c r="P7" s="117"/>
    </row>
    <row r="8" spans="2:16" ht="12.75">
      <c r="B8" s="26"/>
      <c r="C8" s="9" t="s">
        <v>5</v>
      </c>
      <c r="D8" s="43" t="s">
        <v>4</v>
      </c>
      <c r="E8" s="8" t="s">
        <v>6</v>
      </c>
      <c r="F8" s="13" t="s">
        <v>19</v>
      </c>
      <c r="G8" s="26"/>
      <c r="H8" s="8" t="s">
        <v>5</v>
      </c>
      <c r="I8" s="43" t="s">
        <v>4</v>
      </c>
      <c r="J8" s="8" t="s">
        <v>6</v>
      </c>
      <c r="K8" s="8" t="s">
        <v>19</v>
      </c>
      <c r="L8" s="8"/>
      <c r="M8" s="8" t="s">
        <v>5</v>
      </c>
      <c r="N8" s="43" t="s">
        <v>4</v>
      </c>
      <c r="O8" s="8" t="s">
        <v>6</v>
      </c>
      <c r="P8" s="13" t="s">
        <v>19</v>
      </c>
    </row>
    <row r="9" spans="2:16" ht="12.75">
      <c r="B9" s="14" t="s">
        <v>0</v>
      </c>
      <c r="C9" s="13" t="s">
        <v>18</v>
      </c>
      <c r="D9" s="44" t="s">
        <v>24</v>
      </c>
      <c r="E9" s="91" t="s">
        <v>26</v>
      </c>
      <c r="F9" s="13" t="s">
        <v>18</v>
      </c>
      <c r="G9" s="15" t="s">
        <v>3</v>
      </c>
      <c r="H9" s="15" t="s">
        <v>18</v>
      </c>
      <c r="I9" s="44" t="s">
        <v>24</v>
      </c>
      <c r="J9" s="91" t="s">
        <v>26</v>
      </c>
      <c r="K9" s="14" t="s">
        <v>18</v>
      </c>
      <c r="L9" s="14" t="s">
        <v>22</v>
      </c>
      <c r="M9" s="14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70">
        <v>39083</v>
      </c>
      <c r="E10" s="31" t="s">
        <v>34</v>
      </c>
      <c r="F10" s="22"/>
      <c r="G10" s="20"/>
      <c r="H10" s="20"/>
      <c r="I10" s="70">
        <v>39083</v>
      </c>
      <c r="J10" s="31" t="s">
        <v>34</v>
      </c>
      <c r="K10" s="20"/>
      <c r="L10" s="18"/>
      <c r="M10" s="18"/>
      <c r="N10" s="70">
        <v>39083</v>
      </c>
      <c r="O10" s="31" t="s">
        <v>34</v>
      </c>
      <c r="P10" s="22"/>
    </row>
    <row r="11" spans="2:16" ht="12.75">
      <c r="B11" s="8" t="s">
        <v>7</v>
      </c>
      <c r="C11" s="65">
        <v>0</v>
      </c>
      <c r="D11" s="24">
        <f>'settembre 1'!D11+F11</f>
        <v>770</v>
      </c>
      <c r="E11" s="68" t="e">
        <f>F11/F18</f>
        <v>#DIV/0!</v>
      </c>
      <c r="F11" s="24">
        <v>0</v>
      </c>
      <c r="G11" s="26" t="s">
        <v>7</v>
      </c>
      <c r="H11" s="65">
        <v>0</v>
      </c>
      <c r="I11" s="24">
        <f>'settembre 1'!I11+K11</f>
        <v>0</v>
      </c>
      <c r="J11" s="68" t="e">
        <f>K11/K18</f>
        <v>#DIV/0!</v>
      </c>
      <c r="K11" s="24">
        <v>0</v>
      </c>
      <c r="L11" s="42">
        <v>908</v>
      </c>
      <c r="M11" s="65">
        <v>0</v>
      </c>
      <c r="N11" s="24">
        <f>'settembre 1'!N11+P11</f>
        <v>39000</v>
      </c>
      <c r="O11" s="68" t="e">
        <f>P11/P18</f>
        <v>#DIV/0!</v>
      </c>
      <c r="P11" s="24">
        <v>0</v>
      </c>
    </row>
    <row r="12" spans="2:16" ht="12.75">
      <c r="B12" s="14" t="s">
        <v>14</v>
      </c>
      <c r="C12" s="66">
        <v>0</v>
      </c>
      <c r="D12" s="29">
        <f>'settembre 1'!D12+F12</f>
        <v>32550</v>
      </c>
      <c r="E12" s="69" t="e">
        <f>F12/F18</f>
        <v>#DIV/0!</v>
      </c>
      <c r="F12" s="29">
        <v>0</v>
      </c>
      <c r="G12" s="15" t="s">
        <v>8</v>
      </c>
      <c r="H12" s="66">
        <v>0</v>
      </c>
      <c r="I12" s="29">
        <f>'settembre 1'!I12+K12</f>
        <v>39000</v>
      </c>
      <c r="J12" s="69" t="e">
        <f>K12/K18</f>
        <v>#DIV/0!</v>
      </c>
      <c r="K12" s="29">
        <v>0</v>
      </c>
      <c r="L12" s="27">
        <v>198</v>
      </c>
      <c r="M12" s="66">
        <v>0</v>
      </c>
      <c r="N12" s="29">
        <f>'settembre 1'!N12+P12</f>
        <v>5651</v>
      </c>
      <c r="O12" s="69" t="e">
        <f>P12/P18</f>
        <v>#DIV/0!</v>
      </c>
      <c r="P12" s="29">
        <v>0</v>
      </c>
    </row>
    <row r="13" spans="2:16" ht="12.75">
      <c r="B13" s="14" t="s">
        <v>10</v>
      </c>
      <c r="C13" s="66">
        <v>0</v>
      </c>
      <c r="D13" s="29">
        <f>'settembre 1'!D13+F13</f>
        <v>11155</v>
      </c>
      <c r="E13" s="69" t="e">
        <f>F13/F18</f>
        <v>#DIV/0!</v>
      </c>
      <c r="F13" s="29">
        <v>0</v>
      </c>
      <c r="G13" s="15" t="s">
        <v>9</v>
      </c>
      <c r="H13" s="66">
        <v>0</v>
      </c>
      <c r="I13" s="29">
        <f>'settembre 1'!I13+K13</f>
        <v>3528</v>
      </c>
      <c r="J13" s="69" t="e">
        <f>K13/K18</f>
        <v>#DIV/0!</v>
      </c>
      <c r="K13" s="29">
        <v>0</v>
      </c>
      <c r="L13" s="14" t="s">
        <v>12</v>
      </c>
      <c r="M13" s="66">
        <v>0</v>
      </c>
      <c r="N13" s="29">
        <f>'settembre 1'!N13+P13</f>
        <v>1342</v>
      </c>
      <c r="O13" s="69" t="e">
        <f>P13/P18</f>
        <v>#DIV/0!</v>
      </c>
      <c r="P13" s="29">
        <v>0</v>
      </c>
    </row>
    <row r="14" spans="2:16" ht="12.75">
      <c r="B14" s="14" t="s">
        <v>16</v>
      </c>
      <c r="C14" s="66">
        <v>0</v>
      </c>
      <c r="D14" s="29">
        <f>'settembre 1'!D14+F14</f>
        <v>0</v>
      </c>
      <c r="E14" s="69" t="e">
        <f>F14/F18</f>
        <v>#DIV/0!</v>
      </c>
      <c r="F14" s="29">
        <v>0</v>
      </c>
      <c r="G14" s="15" t="s">
        <v>11</v>
      </c>
      <c r="H14" s="88">
        <v>0</v>
      </c>
      <c r="I14" s="29">
        <f>'settembre 1'!I14+K14</f>
        <v>3465</v>
      </c>
      <c r="J14" s="69" t="e">
        <f>K14/K18</f>
        <v>#DIV/0!</v>
      </c>
      <c r="K14" s="29">
        <v>0</v>
      </c>
      <c r="L14" s="28"/>
      <c r="M14" s="66"/>
      <c r="N14" s="29">
        <f>'settembre 1'!N14+P14</f>
        <v>0</v>
      </c>
      <c r="O14" s="69"/>
      <c r="P14" s="29"/>
    </row>
    <row r="15" spans="2:16" ht="12.75">
      <c r="B15" s="14" t="s">
        <v>23</v>
      </c>
      <c r="C15" s="66">
        <v>0</v>
      </c>
      <c r="D15" s="29">
        <f>'settembre 1'!D15+F15</f>
        <v>1518</v>
      </c>
      <c r="E15" s="69" t="e">
        <f>F15/F18</f>
        <v>#DIV/0!</v>
      </c>
      <c r="F15" s="29">
        <v>0</v>
      </c>
      <c r="G15" s="15"/>
      <c r="H15" s="88"/>
      <c r="I15" s="29">
        <f>'settembre 1'!I15+K15</f>
        <v>0</v>
      </c>
      <c r="J15" s="69"/>
      <c r="K15" s="29"/>
      <c r="L15" s="28"/>
      <c r="M15" s="66"/>
      <c r="N15" s="29">
        <f>'settembre 1'!N15+P15</f>
        <v>0</v>
      </c>
      <c r="O15" s="69"/>
      <c r="P15" s="29"/>
    </row>
    <row r="16" spans="2:16" ht="12.75">
      <c r="B16" s="14" t="s">
        <v>32</v>
      </c>
      <c r="C16" s="66">
        <v>0</v>
      </c>
      <c r="D16" s="29">
        <f>'settembre 1'!D16+F16</f>
        <v>0</v>
      </c>
      <c r="E16" s="69" t="e">
        <f>F16/F18</f>
        <v>#DIV/0!</v>
      </c>
      <c r="F16" s="29">
        <v>0</v>
      </c>
      <c r="G16" s="29"/>
      <c r="H16" s="88"/>
      <c r="I16" s="29">
        <f>'settembre 1'!I16+K16</f>
        <v>0</v>
      </c>
      <c r="J16" s="69"/>
      <c r="K16" s="58"/>
      <c r="L16" s="28"/>
      <c r="M16" s="66"/>
      <c r="N16" s="29">
        <f>'settembre 1'!N16+P16</f>
        <v>0</v>
      </c>
      <c r="O16" s="69"/>
      <c r="P16" s="29"/>
    </row>
    <row r="17" spans="2:16" ht="13.5" thickBot="1">
      <c r="B17" s="31" t="s">
        <v>33</v>
      </c>
      <c r="C17" s="67">
        <v>0</v>
      </c>
      <c r="D17" s="20">
        <f>'settembre 1'!D17+F17</f>
        <v>0</v>
      </c>
      <c r="E17" s="69" t="e">
        <f>F17/F18</f>
        <v>#DIV/0!</v>
      </c>
      <c r="F17" s="20">
        <v>0</v>
      </c>
      <c r="G17" s="20"/>
      <c r="H17" s="23"/>
      <c r="I17" s="20">
        <f>'settembre 1'!I17+K17</f>
        <v>0</v>
      </c>
      <c r="J17" s="92"/>
      <c r="K17" s="33"/>
      <c r="L17" s="18"/>
      <c r="M17" s="67"/>
      <c r="N17" s="20">
        <f>'settembre 1'!N17+P17</f>
        <v>0</v>
      </c>
      <c r="O17" s="92"/>
      <c r="P17" s="20"/>
    </row>
    <row r="18" spans="2:16" ht="13.5" thickBot="1">
      <c r="B18" s="31" t="s">
        <v>4</v>
      </c>
      <c r="C18" s="31">
        <f>SUM(C11:C17)</f>
        <v>0</v>
      </c>
      <c r="D18" s="34">
        <f>SUM(D11:D17)</f>
        <v>45993</v>
      </c>
      <c r="E18" s="61" t="e">
        <f>SUM(E11:E17)</f>
        <v>#DIV/0!</v>
      </c>
      <c r="F18" s="20">
        <f>SUM(F11:F17)</f>
        <v>0</v>
      </c>
      <c r="G18" s="31" t="s">
        <v>4</v>
      </c>
      <c r="H18" s="34">
        <f>SUM(H11:H14)</f>
        <v>0</v>
      </c>
      <c r="I18" s="34">
        <f>SUM(I11:I14)</f>
        <v>45993</v>
      </c>
      <c r="J18" s="32" t="e">
        <f>SUM(J11:J14)</f>
        <v>#DIV/0!</v>
      </c>
      <c r="K18" s="20">
        <f>SUM(K11:K14)</f>
        <v>0</v>
      </c>
      <c r="L18" s="31" t="s">
        <v>4</v>
      </c>
      <c r="M18" s="31">
        <f>SUM(M11:M17)</f>
        <v>0</v>
      </c>
      <c r="N18" s="34">
        <f>SUM(N11:N13)</f>
        <v>45993</v>
      </c>
      <c r="O18" s="32" t="e">
        <f>SUM(O11:O13)</f>
        <v>#DIV/0!</v>
      </c>
      <c r="P18" s="20">
        <f>SUM(P11:P13)</f>
        <v>0</v>
      </c>
    </row>
    <row r="19" spans="4:16" ht="12.75">
      <c r="D19" s="38"/>
      <c r="F19" s="38"/>
      <c r="G19" s="38"/>
      <c r="H19" s="38"/>
      <c r="I19" s="38"/>
      <c r="K19" s="38"/>
      <c r="N19" s="38"/>
      <c r="P19" s="38"/>
    </row>
    <row r="20" spans="4:16" ht="12.75">
      <c r="D20" s="38"/>
      <c r="F20" s="38"/>
      <c r="G20" s="38"/>
      <c r="H20" s="38"/>
      <c r="I20" s="38"/>
      <c r="K20" s="38"/>
      <c r="N20" s="38"/>
      <c r="P20" s="38"/>
    </row>
    <row r="21" spans="4:16" ht="12.75">
      <c r="D21" s="39"/>
      <c r="E21" s="40"/>
      <c r="F21" s="39"/>
      <c r="G21" s="39"/>
      <c r="H21" s="39"/>
      <c r="I21" s="39"/>
      <c r="J21" s="40"/>
      <c r="K21" s="39"/>
      <c r="L21" s="40"/>
      <c r="M21" s="40"/>
      <c r="N21" s="39"/>
      <c r="O21" s="40"/>
      <c r="P21" s="39"/>
    </row>
    <row r="22" spans="4:16" ht="12.75">
      <c r="D22" s="38"/>
      <c r="F22" s="38"/>
      <c r="G22" s="38"/>
      <c r="H22" s="38"/>
      <c r="I22" s="38"/>
      <c r="K22" s="38"/>
      <c r="N22" s="38"/>
      <c r="P22" s="38"/>
    </row>
    <row r="23" spans="4:16" ht="12.75">
      <c r="D23" s="38"/>
      <c r="F23" s="38"/>
      <c r="G23" s="38"/>
      <c r="H23" s="38"/>
      <c r="I23" s="38"/>
      <c r="K23" s="38"/>
      <c r="N23" s="38"/>
      <c r="P23" s="38"/>
    </row>
    <row r="24" spans="4:16" ht="12.75">
      <c r="D24" s="38"/>
      <c r="F24" s="38"/>
      <c r="G24" s="38"/>
      <c r="H24" s="38"/>
      <c r="I24" s="38"/>
      <c r="K24" s="38"/>
      <c r="N24" s="38"/>
      <c r="P24" s="38"/>
    </row>
    <row r="25" spans="4:16" ht="12.75">
      <c r="D25" s="38"/>
      <c r="F25" s="38"/>
      <c r="G25" s="38"/>
      <c r="H25" s="38"/>
      <c r="I25" s="38"/>
      <c r="K25" s="38"/>
      <c r="N25" s="38"/>
      <c r="P25" s="38"/>
    </row>
    <row r="26" spans="4:16" ht="12.75">
      <c r="D26" s="38"/>
      <c r="F26" s="38"/>
      <c r="G26" s="38"/>
      <c r="H26" s="38"/>
      <c r="I26" s="38"/>
      <c r="K26" s="38"/>
      <c r="N26" s="38"/>
      <c r="P26" s="38"/>
    </row>
    <row r="27" spans="4:16" ht="12.75">
      <c r="D27" s="38"/>
      <c r="F27" s="38"/>
      <c r="G27" s="38"/>
      <c r="H27" s="38"/>
      <c r="I27" s="38"/>
      <c r="K27" s="38"/>
      <c r="N27" s="38"/>
      <c r="P27" s="38"/>
    </row>
    <row r="28" spans="4:16" ht="12.75">
      <c r="D28" s="38"/>
      <c r="F28" s="38"/>
      <c r="G28" s="38"/>
      <c r="H28" s="38"/>
      <c r="I28" s="38"/>
      <c r="K28" s="38"/>
      <c r="N28" s="38"/>
      <c r="P28" s="38"/>
    </row>
    <row r="29" spans="4:16" ht="12.75">
      <c r="D29" s="38"/>
      <c r="F29" s="38"/>
      <c r="G29" s="38"/>
      <c r="H29" s="38"/>
      <c r="I29" s="38"/>
      <c r="K29" s="38"/>
      <c r="N29" s="38"/>
      <c r="P29" s="38"/>
    </row>
    <row r="30" spans="4:16" ht="12.75">
      <c r="D30" s="38"/>
      <c r="F30" s="38"/>
      <c r="G30" s="38"/>
      <c r="H30" s="38"/>
      <c r="I30" s="38"/>
      <c r="K30" s="38"/>
      <c r="N30" s="38"/>
      <c r="P30" s="38"/>
    </row>
    <row r="31" spans="4:16" ht="12.75">
      <c r="D31" s="41"/>
      <c r="F31" s="38"/>
      <c r="G31" s="38"/>
      <c r="H31" s="38"/>
      <c r="I31" s="38"/>
      <c r="K31" s="38"/>
      <c r="N31" s="38"/>
      <c r="P31" s="38"/>
    </row>
    <row r="32" spans="4:16" ht="12.75">
      <c r="D32" s="38"/>
      <c r="F32" s="38"/>
      <c r="G32" s="38"/>
      <c r="H32" s="38"/>
      <c r="I32" s="38"/>
      <c r="K32" s="38"/>
      <c r="N32" s="38"/>
      <c r="P32" s="38"/>
    </row>
    <row r="33" spans="4:16" ht="12.75">
      <c r="D33" s="38"/>
      <c r="F33" s="38"/>
      <c r="G33" s="38"/>
      <c r="H33" s="38"/>
      <c r="I33" s="38"/>
      <c r="K33" s="38"/>
      <c r="N33" s="38"/>
      <c r="P33" s="38"/>
    </row>
    <row r="34" spans="4:16" ht="12.75">
      <c r="D34" s="38"/>
      <c r="F34" s="38"/>
      <c r="G34" s="38"/>
      <c r="H34" s="38"/>
      <c r="I34" s="38"/>
      <c r="K34" s="38"/>
      <c r="N34" s="38"/>
      <c r="P34" s="38"/>
    </row>
    <row r="35" spans="4:16" ht="12.75">
      <c r="D35" s="38"/>
      <c r="F35" s="38"/>
      <c r="G35" s="38"/>
      <c r="H35" s="38"/>
      <c r="I35" s="38"/>
      <c r="K35" s="38"/>
      <c r="N35" s="38"/>
      <c r="P35" s="38"/>
    </row>
    <row r="36" ht="13.5" thickBot="1"/>
    <row r="37" spans="1:8" ht="13.5" thickBot="1">
      <c r="A37" s="118" t="s">
        <v>35</v>
      </c>
      <c r="B37" s="118"/>
      <c r="C37" s="119"/>
      <c r="D37" s="99">
        <v>0</v>
      </c>
      <c r="E37" s="106" t="s">
        <v>37</v>
      </c>
      <c r="F37" s="123"/>
      <c r="G37" s="107"/>
      <c r="H37" s="99">
        <f>D37+'settembre 1'!H37</f>
        <v>12</v>
      </c>
    </row>
  </sheetData>
  <mergeCells count="10">
    <mergeCell ref="A37:C37"/>
    <mergeCell ref="E37:G37"/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21" right="0.24" top="1" bottom="1" header="0.5" footer="0.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A5" sqref="A5:S5"/>
    </sheetView>
  </sheetViews>
  <sheetFormatPr defaultColWidth="9.140625" defaultRowHeight="12.75"/>
  <cols>
    <col min="1" max="1" width="10.421875" style="6" customWidth="1"/>
    <col min="2" max="2" width="6.421875" style="6" bestFit="1" customWidth="1"/>
    <col min="3" max="3" width="8.57421875" style="6" bestFit="1" customWidth="1"/>
    <col min="4" max="4" width="12.28125" style="6" customWidth="1"/>
    <col min="5" max="5" width="7.421875" style="6" bestFit="1" customWidth="1"/>
    <col min="6" max="6" width="12.7109375" style="6" customWidth="1"/>
    <col min="7" max="7" width="10.140625" style="6" bestFit="1" customWidth="1"/>
    <col min="8" max="8" width="8.57421875" style="6" customWidth="1"/>
    <col min="9" max="9" width="8.7109375" style="6" bestFit="1" customWidth="1"/>
    <col min="10" max="10" width="7.421875" style="6" bestFit="1" customWidth="1"/>
    <col min="11" max="11" width="8.57421875" style="6" bestFit="1" customWidth="1"/>
    <col min="12" max="12" width="7.00390625" style="6" bestFit="1" customWidth="1"/>
    <col min="13" max="13" width="8.57421875" style="6" bestFit="1" customWidth="1"/>
    <col min="14" max="14" width="9.140625" style="6" customWidth="1"/>
    <col min="15" max="15" width="7.421875" style="6" bestFit="1" customWidth="1"/>
    <col min="16" max="16" width="8.57421875" style="6" bestFit="1" customWidth="1"/>
    <col min="17" max="16384" width="9.140625" style="6" customWidth="1"/>
  </cols>
  <sheetData>
    <row r="1" spans="1:19" ht="12.75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2.75">
      <c r="A2" s="110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2.75">
      <c r="A3" s="110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2.75">
      <c r="A4" s="111" t="s">
        <v>54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2.75">
      <c r="A5" s="110" t="s">
        <v>17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ht="13.5" thickBot="1"/>
    <row r="7" spans="2:16" ht="13.5" thickBot="1">
      <c r="B7" s="120" t="s">
        <v>1</v>
      </c>
      <c r="C7" s="113"/>
      <c r="D7" s="113"/>
      <c r="E7" s="113"/>
      <c r="F7" s="114"/>
      <c r="G7" s="112" t="s">
        <v>2</v>
      </c>
      <c r="H7" s="113"/>
      <c r="I7" s="113"/>
      <c r="J7" s="113"/>
      <c r="K7" s="114"/>
      <c r="L7" s="122" t="s">
        <v>13</v>
      </c>
      <c r="M7" s="116"/>
      <c r="N7" s="116"/>
      <c r="O7" s="116"/>
      <c r="P7" s="117"/>
    </row>
    <row r="8" spans="2:16" ht="12.75">
      <c r="B8" s="26"/>
      <c r="C8" s="9" t="s">
        <v>5</v>
      </c>
      <c r="D8" s="43" t="s">
        <v>4</v>
      </c>
      <c r="E8" s="8" t="s">
        <v>6</v>
      </c>
      <c r="F8" s="13" t="s">
        <v>19</v>
      </c>
      <c r="G8" s="26"/>
      <c r="H8" s="8" t="s">
        <v>5</v>
      </c>
      <c r="I8" s="43" t="s">
        <v>4</v>
      </c>
      <c r="J8" s="8" t="s">
        <v>6</v>
      </c>
      <c r="K8" s="8" t="s">
        <v>19</v>
      </c>
      <c r="L8" s="8"/>
      <c r="M8" s="8" t="s">
        <v>5</v>
      </c>
      <c r="N8" s="43" t="s">
        <v>4</v>
      </c>
      <c r="O8" s="8" t="s">
        <v>6</v>
      </c>
      <c r="P8" s="13" t="s">
        <v>19</v>
      </c>
    </row>
    <row r="9" spans="2:16" ht="12.75">
      <c r="B9" s="14" t="s">
        <v>0</v>
      </c>
      <c r="C9" s="13" t="s">
        <v>18</v>
      </c>
      <c r="D9" s="44" t="s">
        <v>24</v>
      </c>
      <c r="E9" s="91" t="s">
        <v>26</v>
      </c>
      <c r="F9" s="13" t="s">
        <v>18</v>
      </c>
      <c r="G9" s="15" t="s">
        <v>3</v>
      </c>
      <c r="H9" s="15" t="s">
        <v>18</v>
      </c>
      <c r="I9" s="44" t="s">
        <v>24</v>
      </c>
      <c r="J9" s="91" t="s">
        <v>26</v>
      </c>
      <c r="K9" s="14" t="s">
        <v>18</v>
      </c>
      <c r="L9" s="14" t="s">
        <v>22</v>
      </c>
      <c r="M9" s="14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70">
        <v>39083</v>
      </c>
      <c r="E10" s="31" t="s">
        <v>34</v>
      </c>
      <c r="F10" s="22"/>
      <c r="G10" s="20"/>
      <c r="H10" s="20"/>
      <c r="I10" s="70">
        <v>39083</v>
      </c>
      <c r="J10" s="31" t="s">
        <v>34</v>
      </c>
      <c r="K10" s="20"/>
      <c r="L10" s="18"/>
      <c r="M10" s="18"/>
      <c r="N10" s="70">
        <v>39083</v>
      </c>
      <c r="O10" s="31" t="s">
        <v>34</v>
      </c>
      <c r="P10" s="22"/>
    </row>
    <row r="11" spans="2:16" ht="12.75">
      <c r="B11" s="8" t="s">
        <v>7</v>
      </c>
      <c r="C11" s="65">
        <v>0</v>
      </c>
      <c r="D11" s="24">
        <f>F11+'settembre 2'!D11</f>
        <v>770</v>
      </c>
      <c r="E11" s="68" t="e">
        <f>F11/F18</f>
        <v>#DIV/0!</v>
      </c>
      <c r="F11" s="24">
        <v>0</v>
      </c>
      <c r="G11" s="26" t="s">
        <v>7</v>
      </c>
      <c r="H11" s="65">
        <v>0</v>
      </c>
      <c r="I11" s="24">
        <f>K11+'settembre 2'!I11</f>
        <v>0</v>
      </c>
      <c r="J11" s="68" t="e">
        <f>K11/K18</f>
        <v>#DIV/0!</v>
      </c>
      <c r="K11" s="24">
        <v>0</v>
      </c>
      <c r="L11" s="42">
        <v>908</v>
      </c>
      <c r="M11" s="65">
        <v>0</v>
      </c>
      <c r="N11" s="24">
        <f>P11+'settembre 2'!N11</f>
        <v>39000</v>
      </c>
      <c r="O11" s="68" t="e">
        <f>P11/P18</f>
        <v>#DIV/0!</v>
      </c>
      <c r="P11" s="24">
        <v>0</v>
      </c>
    </row>
    <row r="12" spans="2:16" ht="12.75">
      <c r="B12" s="14" t="s">
        <v>14</v>
      </c>
      <c r="C12" s="66">
        <v>0</v>
      </c>
      <c r="D12" s="29">
        <f>F12+'settembre 2'!D12</f>
        <v>32550</v>
      </c>
      <c r="E12" s="69" t="e">
        <f>F12/F18</f>
        <v>#DIV/0!</v>
      </c>
      <c r="F12" s="29">
        <v>0</v>
      </c>
      <c r="G12" s="15" t="s">
        <v>8</v>
      </c>
      <c r="H12" s="66">
        <v>0</v>
      </c>
      <c r="I12" s="29">
        <f>K12+'settembre 2'!I12</f>
        <v>39000</v>
      </c>
      <c r="J12" s="69" t="e">
        <f>K12/K18</f>
        <v>#DIV/0!</v>
      </c>
      <c r="K12" s="29">
        <v>0</v>
      </c>
      <c r="L12" s="27">
        <v>198</v>
      </c>
      <c r="M12" s="66">
        <v>0</v>
      </c>
      <c r="N12" s="29">
        <f>P12+'settembre 2'!N12</f>
        <v>5651</v>
      </c>
      <c r="O12" s="69" t="e">
        <f>P12/P18</f>
        <v>#DIV/0!</v>
      </c>
      <c r="P12" s="29">
        <v>0</v>
      </c>
    </row>
    <row r="13" spans="2:16" ht="12.75">
      <c r="B13" s="14" t="s">
        <v>10</v>
      </c>
      <c r="C13" s="66">
        <v>0</v>
      </c>
      <c r="D13" s="29">
        <f>F13+'settembre 2'!D13</f>
        <v>11155</v>
      </c>
      <c r="E13" s="69" t="e">
        <f>F13/F18</f>
        <v>#DIV/0!</v>
      </c>
      <c r="F13" s="29">
        <v>0</v>
      </c>
      <c r="G13" s="15" t="s">
        <v>9</v>
      </c>
      <c r="H13" s="66">
        <v>0</v>
      </c>
      <c r="I13" s="29">
        <f>K13+'settembre 2'!I13</f>
        <v>3528</v>
      </c>
      <c r="J13" s="69" t="e">
        <f>K13/K18</f>
        <v>#DIV/0!</v>
      </c>
      <c r="K13" s="29">
        <v>0</v>
      </c>
      <c r="L13" s="14" t="s">
        <v>12</v>
      </c>
      <c r="M13" s="66">
        <v>0</v>
      </c>
      <c r="N13" s="29">
        <f>P13+'settembre 2'!N13</f>
        <v>1342</v>
      </c>
      <c r="O13" s="69" t="e">
        <f>P13/P18</f>
        <v>#DIV/0!</v>
      </c>
      <c r="P13" s="29">
        <v>0</v>
      </c>
    </row>
    <row r="14" spans="2:16" ht="12.75">
      <c r="B14" s="14" t="s">
        <v>16</v>
      </c>
      <c r="C14" s="66">
        <v>0</v>
      </c>
      <c r="D14" s="29">
        <f>F14+'settembre 2'!D14</f>
        <v>0</v>
      </c>
      <c r="E14" s="69" t="e">
        <f>F14/F18</f>
        <v>#DIV/0!</v>
      </c>
      <c r="F14" s="29">
        <v>0</v>
      </c>
      <c r="G14" s="15" t="s">
        <v>11</v>
      </c>
      <c r="H14" s="88">
        <v>0</v>
      </c>
      <c r="I14" s="29">
        <f>K14+'settembre 2'!I14</f>
        <v>3465</v>
      </c>
      <c r="J14" s="69" t="e">
        <f>K14/K18</f>
        <v>#DIV/0!</v>
      </c>
      <c r="K14" s="29">
        <v>0</v>
      </c>
      <c r="L14" s="28"/>
      <c r="M14" s="66"/>
      <c r="N14" s="29"/>
      <c r="O14" s="69"/>
      <c r="P14" s="29"/>
    </row>
    <row r="15" spans="2:16" ht="12.75">
      <c r="B15" s="14" t="s">
        <v>23</v>
      </c>
      <c r="C15" s="66">
        <v>0</v>
      </c>
      <c r="D15" s="29">
        <f>F15+'settembre 2'!D15</f>
        <v>1518</v>
      </c>
      <c r="E15" s="69" t="e">
        <f>F15/F18</f>
        <v>#DIV/0!</v>
      </c>
      <c r="F15" s="29">
        <v>0</v>
      </c>
      <c r="G15" s="15"/>
      <c r="H15" s="88"/>
      <c r="I15" s="29"/>
      <c r="J15" s="69"/>
      <c r="K15" s="29"/>
      <c r="L15" s="28"/>
      <c r="M15" s="66"/>
      <c r="N15" s="29"/>
      <c r="O15" s="69"/>
      <c r="P15" s="29"/>
    </row>
    <row r="16" spans="2:16" ht="12.75">
      <c r="B16" s="14" t="s">
        <v>32</v>
      </c>
      <c r="C16" s="66">
        <v>0</v>
      </c>
      <c r="D16" s="29">
        <f>F16+'settembre 2'!D16</f>
        <v>0</v>
      </c>
      <c r="E16" s="69" t="e">
        <f>F16/F18</f>
        <v>#DIV/0!</v>
      </c>
      <c r="F16" s="29">
        <v>0</v>
      </c>
      <c r="G16" s="29"/>
      <c r="H16" s="88"/>
      <c r="I16" s="58"/>
      <c r="J16" s="69"/>
      <c r="K16" s="58"/>
      <c r="L16" s="28"/>
      <c r="M16" s="66"/>
      <c r="N16" s="29"/>
      <c r="O16" s="69"/>
      <c r="P16" s="29"/>
    </row>
    <row r="17" spans="2:16" ht="13.5" thickBot="1">
      <c r="B17" s="31" t="s">
        <v>33</v>
      </c>
      <c r="C17" s="67">
        <v>0</v>
      </c>
      <c r="D17" s="20">
        <f>F17+'settembre 2'!D17</f>
        <v>0</v>
      </c>
      <c r="E17" s="69" t="e">
        <f>F17/F18</f>
        <v>#DIV/0!</v>
      </c>
      <c r="F17" s="20">
        <v>0</v>
      </c>
      <c r="G17" s="20"/>
      <c r="H17" s="23"/>
      <c r="I17" s="33"/>
      <c r="J17" s="92"/>
      <c r="K17" s="33"/>
      <c r="L17" s="18"/>
      <c r="M17" s="67"/>
      <c r="N17" s="20"/>
      <c r="O17" s="92"/>
      <c r="P17" s="20"/>
    </row>
    <row r="18" spans="2:16" ht="13.5" thickBot="1">
      <c r="B18" s="31" t="s">
        <v>4</v>
      </c>
      <c r="C18" s="31">
        <f>SUM(C11:C17)</f>
        <v>0</v>
      </c>
      <c r="D18" s="34">
        <f>SUM(D11:D17)</f>
        <v>45993</v>
      </c>
      <c r="E18" s="61" t="e">
        <f>SUM(E11:E17)</f>
        <v>#DIV/0!</v>
      </c>
      <c r="F18" s="20">
        <f>SUM(F11:F17)</f>
        <v>0</v>
      </c>
      <c r="G18" s="31" t="s">
        <v>4</v>
      </c>
      <c r="H18" s="34">
        <f>SUM(H11:H14)</f>
        <v>0</v>
      </c>
      <c r="I18" s="34">
        <f>SUM(I11:I14)</f>
        <v>45993</v>
      </c>
      <c r="J18" s="32" t="e">
        <f>SUM(J11:J14)</f>
        <v>#DIV/0!</v>
      </c>
      <c r="K18" s="20">
        <f>SUM(K11:K14)</f>
        <v>0</v>
      </c>
      <c r="L18" s="31" t="s">
        <v>4</v>
      </c>
      <c r="M18" s="31">
        <f>SUM(M11:M17)</f>
        <v>0</v>
      </c>
      <c r="N18" s="34">
        <f>SUM(N11:N13)</f>
        <v>45993</v>
      </c>
      <c r="O18" s="32" t="e">
        <f>SUM(O11:O13)</f>
        <v>#DIV/0!</v>
      </c>
      <c r="P18" s="20">
        <f>SUM(P11:P13)</f>
        <v>0</v>
      </c>
    </row>
    <row r="19" spans="4:16" ht="12.75">
      <c r="D19" s="38"/>
      <c r="F19" s="38"/>
      <c r="G19" s="38"/>
      <c r="H19" s="38"/>
      <c r="I19" s="38"/>
      <c r="K19" s="38"/>
      <c r="N19" s="38"/>
      <c r="P19" s="38"/>
    </row>
    <row r="20" spans="4:16" ht="12.75">
      <c r="D20" s="38"/>
      <c r="F20" s="38"/>
      <c r="G20" s="38"/>
      <c r="H20" s="38"/>
      <c r="I20" s="38"/>
      <c r="K20" s="38"/>
      <c r="N20" s="38"/>
      <c r="P20" s="38"/>
    </row>
    <row r="21" spans="4:16" ht="12.75">
      <c r="D21" s="39"/>
      <c r="E21" s="40"/>
      <c r="F21" s="39"/>
      <c r="G21" s="39"/>
      <c r="H21" s="39"/>
      <c r="I21" s="39"/>
      <c r="J21" s="40"/>
      <c r="K21" s="39"/>
      <c r="L21" s="40"/>
      <c r="M21" s="40"/>
      <c r="N21" s="39"/>
      <c r="O21" s="40"/>
      <c r="P21" s="39"/>
    </row>
    <row r="22" spans="4:16" ht="12.75">
      <c r="D22" s="38"/>
      <c r="F22" s="38"/>
      <c r="G22" s="38"/>
      <c r="H22" s="38"/>
      <c r="I22" s="38"/>
      <c r="K22" s="38"/>
      <c r="N22" s="38"/>
      <c r="P22" s="38"/>
    </row>
    <row r="23" spans="4:16" ht="12.75">
      <c r="D23" s="38"/>
      <c r="F23" s="38"/>
      <c r="G23" s="38"/>
      <c r="H23" s="38"/>
      <c r="I23" s="38"/>
      <c r="K23" s="38"/>
      <c r="N23" s="38"/>
      <c r="P23" s="38"/>
    </row>
    <row r="24" spans="4:16" ht="12.75">
      <c r="D24" s="38"/>
      <c r="F24" s="38"/>
      <c r="G24" s="38"/>
      <c r="H24" s="38"/>
      <c r="I24" s="38"/>
      <c r="K24" s="38"/>
      <c r="N24" s="38"/>
      <c r="P24" s="38"/>
    </row>
    <row r="25" spans="4:16" ht="12.75">
      <c r="D25" s="38"/>
      <c r="F25" s="38"/>
      <c r="G25" s="38"/>
      <c r="H25" s="38"/>
      <c r="I25" s="38"/>
      <c r="K25" s="38"/>
      <c r="N25" s="38"/>
      <c r="P25" s="38"/>
    </row>
    <row r="26" spans="4:16" ht="12.75">
      <c r="D26" s="38"/>
      <c r="F26" s="38"/>
      <c r="G26" s="38"/>
      <c r="H26" s="38"/>
      <c r="I26" s="38"/>
      <c r="K26" s="38"/>
      <c r="N26" s="38"/>
      <c r="P26" s="38"/>
    </row>
    <row r="27" spans="4:16" ht="12.75">
      <c r="D27" s="38"/>
      <c r="F27" s="38"/>
      <c r="G27" s="38"/>
      <c r="H27" s="38"/>
      <c r="I27" s="38"/>
      <c r="K27" s="38"/>
      <c r="N27" s="38"/>
      <c r="P27" s="38"/>
    </row>
    <row r="28" spans="4:16" ht="12.75">
      <c r="D28" s="38"/>
      <c r="F28" s="38"/>
      <c r="G28" s="38"/>
      <c r="H28" s="38"/>
      <c r="I28" s="38"/>
      <c r="K28" s="38"/>
      <c r="N28" s="38"/>
      <c r="P28" s="38"/>
    </row>
    <row r="29" spans="4:16" ht="12.75">
      <c r="D29" s="38"/>
      <c r="F29" s="38"/>
      <c r="G29" s="38"/>
      <c r="H29" s="38"/>
      <c r="I29" s="38"/>
      <c r="K29" s="38"/>
      <c r="N29" s="38"/>
      <c r="P29" s="38"/>
    </row>
    <row r="30" spans="4:16" ht="12.75">
      <c r="D30" s="38"/>
      <c r="F30" s="38"/>
      <c r="G30" s="38"/>
      <c r="H30" s="38"/>
      <c r="I30" s="38"/>
      <c r="K30" s="38"/>
      <c r="N30" s="38"/>
      <c r="P30" s="38"/>
    </row>
    <row r="31" spans="4:16" ht="12.75">
      <c r="D31" s="41"/>
      <c r="F31" s="38"/>
      <c r="G31" s="38"/>
      <c r="H31" s="38"/>
      <c r="I31" s="38"/>
      <c r="K31" s="38"/>
      <c r="N31" s="38"/>
      <c r="P31" s="38"/>
    </row>
    <row r="32" spans="4:16" ht="12.75">
      <c r="D32" s="38"/>
      <c r="F32" s="38"/>
      <c r="G32" s="38"/>
      <c r="H32" s="38"/>
      <c r="I32" s="38"/>
      <c r="K32" s="38"/>
      <c r="N32" s="38"/>
      <c r="P32" s="38"/>
    </row>
    <row r="33" spans="4:16" ht="12.75">
      <c r="D33" s="38"/>
      <c r="F33" s="38"/>
      <c r="G33" s="38"/>
      <c r="H33" s="38"/>
      <c r="I33" s="38"/>
      <c r="K33" s="38"/>
      <c r="N33" s="38"/>
      <c r="P33" s="38"/>
    </row>
    <row r="34" spans="4:16" ht="12.75">
      <c r="D34" s="38"/>
      <c r="F34" s="38"/>
      <c r="G34" s="38"/>
      <c r="H34" s="38"/>
      <c r="I34" s="38"/>
      <c r="K34" s="38"/>
      <c r="N34" s="38"/>
      <c r="P34" s="38"/>
    </row>
    <row r="35" spans="4:16" ht="12.75">
      <c r="D35" s="38"/>
      <c r="F35" s="38"/>
      <c r="G35" s="38"/>
      <c r="H35" s="38"/>
      <c r="I35" s="38"/>
      <c r="K35" s="38"/>
      <c r="N35" s="38"/>
      <c r="P35" s="38"/>
    </row>
    <row r="36" ht="13.5" thickBot="1"/>
    <row r="37" spans="1:7" ht="13.5" thickBot="1">
      <c r="A37" s="118" t="s">
        <v>35</v>
      </c>
      <c r="B37" s="118"/>
      <c r="C37" s="119"/>
      <c r="D37" s="99">
        <v>3</v>
      </c>
      <c r="E37" s="121" t="s">
        <v>37</v>
      </c>
      <c r="F37" s="119"/>
      <c r="G37" s="99">
        <f>'settembre 2'!H37+D37</f>
        <v>15</v>
      </c>
    </row>
    <row r="38" ht="12.75">
      <c r="D38" s="6" t="s">
        <v>40</v>
      </c>
    </row>
    <row r="39" ht="12.75">
      <c r="D39" s="6" t="s">
        <v>41</v>
      </c>
    </row>
    <row r="40" ht="12.75">
      <c r="D40" s="6" t="s">
        <v>50</v>
      </c>
    </row>
  </sheetData>
  <mergeCells count="10">
    <mergeCell ref="A37:C37"/>
    <mergeCell ref="E37:F37"/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21" right="0.24" top="1" bottom="1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B1">
      <selection activeCell="B14" sqref="B14"/>
    </sheetView>
  </sheetViews>
  <sheetFormatPr defaultColWidth="9.140625" defaultRowHeight="12.75"/>
  <cols>
    <col min="1" max="1" width="10.421875" style="6" customWidth="1"/>
    <col min="2" max="2" width="6.421875" style="6" bestFit="1" customWidth="1"/>
    <col min="3" max="3" width="8.57421875" style="6" bestFit="1" customWidth="1"/>
    <col min="4" max="4" width="14.00390625" style="6" customWidth="1"/>
    <col min="5" max="5" width="7.421875" style="6" bestFit="1" customWidth="1"/>
    <col min="6" max="6" width="8.57421875" style="6" bestFit="1" customWidth="1"/>
    <col min="7" max="17" width="9.140625" style="6" customWidth="1"/>
    <col min="18" max="18" width="13.8515625" style="6" bestFit="1" customWidth="1"/>
    <col min="19" max="16384" width="9.140625" style="6" customWidth="1"/>
  </cols>
  <sheetData>
    <row r="1" spans="1:19" ht="12.75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2.75">
      <c r="A2" s="110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2.75">
      <c r="A3" s="110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2.75">
      <c r="A4" s="111" t="s">
        <v>56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2.75">
      <c r="A5" s="110" t="s">
        <v>17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ht="13.5" thickBot="1"/>
    <row r="7" spans="2:16" ht="13.5" thickBot="1">
      <c r="B7" s="120" t="s">
        <v>1</v>
      </c>
      <c r="C7" s="113"/>
      <c r="D7" s="113"/>
      <c r="E7" s="113"/>
      <c r="F7" s="114"/>
      <c r="G7" s="112" t="s">
        <v>2</v>
      </c>
      <c r="H7" s="113"/>
      <c r="I7" s="113"/>
      <c r="J7" s="113"/>
      <c r="K7" s="114"/>
      <c r="L7" s="122" t="s">
        <v>13</v>
      </c>
      <c r="M7" s="116"/>
      <c r="N7" s="116"/>
      <c r="O7" s="116"/>
      <c r="P7" s="117"/>
    </row>
    <row r="8" spans="2:16" ht="12.75">
      <c r="B8" s="26"/>
      <c r="C8" s="9" t="s">
        <v>5</v>
      </c>
      <c r="D8" s="43" t="s">
        <v>4</v>
      </c>
      <c r="E8" s="8" t="s">
        <v>6</v>
      </c>
      <c r="F8" s="13" t="s">
        <v>19</v>
      </c>
      <c r="G8" s="26"/>
      <c r="H8" s="8" t="s">
        <v>5</v>
      </c>
      <c r="I8" s="43" t="s">
        <v>4</v>
      </c>
      <c r="J8" s="8" t="s">
        <v>6</v>
      </c>
      <c r="K8" s="8" t="s">
        <v>19</v>
      </c>
      <c r="L8" s="8"/>
      <c r="M8" s="8" t="s">
        <v>5</v>
      </c>
      <c r="N8" s="43" t="s">
        <v>4</v>
      </c>
      <c r="O8" s="8" t="s">
        <v>6</v>
      </c>
      <c r="P8" s="13" t="s">
        <v>19</v>
      </c>
    </row>
    <row r="9" spans="2:16" ht="12.75">
      <c r="B9" s="14" t="s">
        <v>0</v>
      </c>
      <c r="C9" s="13" t="s">
        <v>18</v>
      </c>
      <c r="D9" s="44" t="s">
        <v>24</v>
      </c>
      <c r="E9" s="91" t="s">
        <v>26</v>
      </c>
      <c r="F9" s="13" t="s">
        <v>18</v>
      </c>
      <c r="G9" s="15" t="s">
        <v>3</v>
      </c>
      <c r="H9" s="15" t="s">
        <v>18</v>
      </c>
      <c r="I9" s="44" t="s">
        <v>24</v>
      </c>
      <c r="J9" s="91" t="s">
        <v>26</v>
      </c>
      <c r="K9" s="14" t="s">
        <v>18</v>
      </c>
      <c r="L9" s="14" t="s">
        <v>22</v>
      </c>
      <c r="M9" s="14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70">
        <v>39083</v>
      </c>
      <c r="E10" s="31" t="s">
        <v>34</v>
      </c>
      <c r="F10" s="22"/>
      <c r="G10" s="20"/>
      <c r="H10" s="20"/>
      <c r="I10" s="70">
        <v>39083</v>
      </c>
      <c r="J10" s="31" t="s">
        <v>34</v>
      </c>
      <c r="K10" s="20"/>
      <c r="L10" s="18"/>
      <c r="M10" s="18"/>
      <c r="N10" s="70">
        <v>39083</v>
      </c>
      <c r="O10" s="31" t="s">
        <v>34</v>
      </c>
      <c r="P10" s="22"/>
    </row>
    <row r="11" spans="2:16" ht="12.75">
      <c r="B11" s="8" t="s">
        <v>7</v>
      </c>
      <c r="C11" s="65">
        <v>0</v>
      </c>
      <c r="D11" s="24">
        <f>F11+ottobre!D11</f>
        <v>770</v>
      </c>
      <c r="E11" s="68" t="e">
        <f>F11/F18</f>
        <v>#DIV/0!</v>
      </c>
      <c r="F11" s="24">
        <v>0</v>
      </c>
      <c r="G11" s="26" t="s">
        <v>7</v>
      </c>
      <c r="H11" s="65">
        <v>0</v>
      </c>
      <c r="I11" s="24">
        <f>K11+ottobre!I11</f>
        <v>0</v>
      </c>
      <c r="J11" s="68" t="e">
        <f>K11/K18</f>
        <v>#DIV/0!</v>
      </c>
      <c r="K11" s="24">
        <v>0</v>
      </c>
      <c r="L11" s="42">
        <v>908</v>
      </c>
      <c r="M11" s="65">
        <v>0</v>
      </c>
      <c r="N11" s="24">
        <f>P11+ottobre!N11</f>
        <v>39000</v>
      </c>
      <c r="O11" s="68" t="e">
        <f>P11/P18</f>
        <v>#DIV/0!</v>
      </c>
      <c r="P11" s="24">
        <v>0</v>
      </c>
    </row>
    <row r="12" spans="2:16" ht="12.75">
      <c r="B12" s="14" t="s">
        <v>14</v>
      </c>
      <c r="C12" s="66">
        <v>0</v>
      </c>
      <c r="D12" s="29">
        <f>F12+ottobre!D12</f>
        <v>32550</v>
      </c>
      <c r="E12" s="69" t="e">
        <f>F12/F18</f>
        <v>#DIV/0!</v>
      </c>
      <c r="F12" s="29">
        <v>0</v>
      </c>
      <c r="G12" s="15" t="s">
        <v>8</v>
      </c>
      <c r="H12" s="66">
        <v>0</v>
      </c>
      <c r="I12" s="29">
        <f>K12+ottobre!I12</f>
        <v>39000</v>
      </c>
      <c r="J12" s="69" t="e">
        <f>K12/K18</f>
        <v>#DIV/0!</v>
      </c>
      <c r="K12" s="29">
        <v>0</v>
      </c>
      <c r="L12" s="27">
        <v>198</v>
      </c>
      <c r="M12" s="66">
        <v>0</v>
      </c>
      <c r="N12" s="29">
        <f>P12+ottobre!N12</f>
        <v>5651</v>
      </c>
      <c r="O12" s="69" t="e">
        <f>P12/P18</f>
        <v>#DIV/0!</v>
      </c>
      <c r="P12" s="29">
        <v>0</v>
      </c>
    </row>
    <row r="13" spans="2:16" ht="12.75">
      <c r="B13" s="14" t="s">
        <v>10</v>
      </c>
      <c r="C13" s="66">
        <v>0</v>
      </c>
      <c r="D13" s="29">
        <f>F13+ottobre!D13</f>
        <v>11155</v>
      </c>
      <c r="E13" s="69" t="e">
        <f>F13/F18</f>
        <v>#DIV/0!</v>
      </c>
      <c r="F13" s="29">
        <v>0</v>
      </c>
      <c r="G13" s="15" t="s">
        <v>9</v>
      </c>
      <c r="H13" s="66">
        <v>0</v>
      </c>
      <c r="I13" s="29">
        <f>K13+ottobre!I13</f>
        <v>3528</v>
      </c>
      <c r="J13" s="69" t="e">
        <f>K13/K18</f>
        <v>#DIV/0!</v>
      </c>
      <c r="K13" s="29">
        <v>0</v>
      </c>
      <c r="L13" s="14" t="s">
        <v>12</v>
      </c>
      <c r="M13" s="66">
        <v>0</v>
      </c>
      <c r="N13" s="29">
        <f>P13+ottobre!N13</f>
        <v>1342</v>
      </c>
      <c r="O13" s="69" t="e">
        <f>P13/P18</f>
        <v>#DIV/0!</v>
      </c>
      <c r="P13" s="29">
        <v>0</v>
      </c>
    </row>
    <row r="14" spans="2:16" ht="12.75">
      <c r="B14" s="14" t="s">
        <v>16</v>
      </c>
      <c r="C14" s="66">
        <v>0</v>
      </c>
      <c r="D14" s="29">
        <f>F14+ottobre!D14</f>
        <v>0</v>
      </c>
      <c r="E14" s="69" t="e">
        <f>F14/F18</f>
        <v>#DIV/0!</v>
      </c>
      <c r="F14" s="29">
        <v>0</v>
      </c>
      <c r="G14" s="15" t="s">
        <v>11</v>
      </c>
      <c r="H14" s="88">
        <v>0</v>
      </c>
      <c r="I14" s="29">
        <f>K14+ottobre!I14</f>
        <v>3465</v>
      </c>
      <c r="J14" s="69" t="e">
        <f>K14/K18</f>
        <v>#DIV/0!</v>
      </c>
      <c r="K14" s="29">
        <v>0</v>
      </c>
      <c r="L14" s="28"/>
      <c r="M14" s="66"/>
      <c r="N14" s="29"/>
      <c r="O14" s="69"/>
      <c r="P14" s="29"/>
    </row>
    <row r="15" spans="2:16" ht="12.75">
      <c r="B15" s="14" t="s">
        <v>23</v>
      </c>
      <c r="C15" s="66">
        <v>0</v>
      </c>
      <c r="D15" s="29">
        <f>F15+ottobre!D15</f>
        <v>1518</v>
      </c>
      <c r="E15" s="69" t="e">
        <f>F15/F18</f>
        <v>#DIV/0!</v>
      </c>
      <c r="F15" s="29">
        <v>0</v>
      </c>
      <c r="G15" s="15"/>
      <c r="H15" s="88"/>
      <c r="I15" s="29"/>
      <c r="J15" s="69"/>
      <c r="K15" s="29"/>
      <c r="L15" s="28"/>
      <c r="M15" s="66"/>
      <c r="N15" s="29"/>
      <c r="O15" s="69"/>
      <c r="P15" s="29"/>
    </row>
    <row r="16" spans="2:16" ht="12.75">
      <c r="B16" s="14" t="s">
        <v>32</v>
      </c>
      <c r="C16" s="66">
        <v>0</v>
      </c>
      <c r="D16" s="29">
        <f>F16+ottobre!D16</f>
        <v>0</v>
      </c>
      <c r="E16" s="69" t="e">
        <f>F16/F18</f>
        <v>#DIV/0!</v>
      </c>
      <c r="F16" s="29">
        <v>0</v>
      </c>
      <c r="G16" s="29"/>
      <c r="H16" s="88"/>
      <c r="I16" s="29"/>
      <c r="J16" s="69"/>
      <c r="K16" s="58"/>
      <c r="L16" s="28"/>
      <c r="M16" s="66"/>
      <c r="N16" s="29"/>
      <c r="O16" s="69"/>
      <c r="P16" s="29"/>
    </row>
    <row r="17" spans="2:16" ht="13.5" thickBot="1">
      <c r="B17" s="31" t="s">
        <v>33</v>
      </c>
      <c r="C17" s="67">
        <v>0</v>
      </c>
      <c r="D17" s="20">
        <f>F17+ottobre!D17</f>
        <v>0</v>
      </c>
      <c r="E17" s="69" t="e">
        <f>F17/F18</f>
        <v>#DIV/0!</v>
      </c>
      <c r="F17" s="20">
        <v>0</v>
      </c>
      <c r="G17" s="20"/>
      <c r="H17" s="23"/>
      <c r="I17" s="20"/>
      <c r="J17" s="92"/>
      <c r="K17" s="33"/>
      <c r="L17" s="18"/>
      <c r="M17" s="67"/>
      <c r="N17" s="20"/>
      <c r="O17" s="92"/>
      <c r="P17" s="20"/>
    </row>
    <row r="18" spans="2:18" ht="13.5" thickBot="1">
      <c r="B18" s="31" t="s">
        <v>4</v>
      </c>
      <c r="C18" s="31">
        <f>SUM(C11:C17)</f>
        <v>0</v>
      </c>
      <c r="D18" s="34">
        <f>SUM(D11:D17)</f>
        <v>45993</v>
      </c>
      <c r="E18" s="61" t="e">
        <f>SUM(E11:E17)</f>
        <v>#DIV/0!</v>
      </c>
      <c r="F18" s="20">
        <f>SUM(F11:F17)</f>
        <v>0</v>
      </c>
      <c r="G18" s="31" t="s">
        <v>4</v>
      </c>
      <c r="H18" s="34">
        <f>SUM(H11:H14)</f>
        <v>0</v>
      </c>
      <c r="I18" s="34">
        <f>SUM(I11:I14)</f>
        <v>45993</v>
      </c>
      <c r="J18" s="32" t="e">
        <f>SUM(J11:J14)</f>
        <v>#DIV/0!</v>
      </c>
      <c r="K18" s="20">
        <f>SUM(K11:K14)</f>
        <v>0</v>
      </c>
      <c r="L18" s="31" t="s">
        <v>4</v>
      </c>
      <c r="M18" s="31">
        <f>SUM(M11:M17)</f>
        <v>0</v>
      </c>
      <c r="N18" s="34">
        <f>SUM(N11:N13)</f>
        <v>45993</v>
      </c>
      <c r="O18" s="32" t="e">
        <f>SUM(O11:O13)</f>
        <v>#DIV/0!</v>
      </c>
      <c r="P18" s="20">
        <f>SUM(P11:P13)</f>
        <v>0</v>
      </c>
      <c r="R18" s="105"/>
    </row>
    <row r="19" spans="4:16" ht="12.75">
      <c r="D19" s="38"/>
      <c r="F19" s="38"/>
      <c r="G19" s="38"/>
      <c r="H19" s="38"/>
      <c r="I19" s="38"/>
      <c r="K19" s="38"/>
      <c r="N19" s="38"/>
      <c r="P19" s="38"/>
    </row>
    <row r="20" spans="4:16" ht="12.75">
      <c r="D20" s="38"/>
      <c r="F20" s="38"/>
      <c r="G20" s="38"/>
      <c r="H20" s="38"/>
      <c r="I20" s="38"/>
      <c r="K20" s="38"/>
      <c r="N20" s="38"/>
      <c r="P20" s="38"/>
    </row>
    <row r="21" spans="4:16" ht="12.75">
      <c r="D21" s="39"/>
      <c r="E21" s="40"/>
      <c r="F21" s="39"/>
      <c r="G21" s="39"/>
      <c r="H21" s="39"/>
      <c r="I21" s="39"/>
      <c r="J21" s="40"/>
      <c r="K21" s="39"/>
      <c r="L21" s="40"/>
      <c r="M21" s="40"/>
      <c r="N21" s="39"/>
      <c r="O21" s="40"/>
      <c r="P21" s="39"/>
    </row>
    <row r="22" spans="4:16" ht="12.75">
      <c r="D22" s="38"/>
      <c r="F22" s="38"/>
      <c r="G22" s="38"/>
      <c r="H22" s="38"/>
      <c r="I22" s="38"/>
      <c r="K22" s="38"/>
      <c r="N22" s="38"/>
      <c r="P22" s="38"/>
    </row>
    <row r="23" spans="4:16" ht="12.75">
      <c r="D23" s="38"/>
      <c r="F23" s="38"/>
      <c r="G23" s="38"/>
      <c r="H23" s="38"/>
      <c r="I23" s="38"/>
      <c r="K23" s="38"/>
      <c r="N23" s="38"/>
      <c r="P23" s="38"/>
    </row>
    <row r="24" spans="4:16" ht="12.75">
      <c r="D24" s="38"/>
      <c r="F24" s="38"/>
      <c r="G24" s="38"/>
      <c r="H24" s="38"/>
      <c r="I24" s="38"/>
      <c r="K24" s="38"/>
      <c r="N24" s="38"/>
      <c r="P24" s="38"/>
    </row>
    <row r="25" spans="4:16" ht="12.75">
      <c r="D25" s="38"/>
      <c r="F25" s="38"/>
      <c r="G25" s="38"/>
      <c r="H25" s="38"/>
      <c r="I25" s="38"/>
      <c r="K25" s="38"/>
      <c r="N25" s="38"/>
      <c r="P25" s="38"/>
    </row>
    <row r="26" spans="4:16" ht="12.75">
      <c r="D26" s="38"/>
      <c r="F26" s="38"/>
      <c r="G26" s="38"/>
      <c r="H26" s="38"/>
      <c r="I26" s="38"/>
      <c r="K26" s="38"/>
      <c r="N26" s="38"/>
      <c r="P26" s="38"/>
    </row>
    <row r="27" spans="4:16" ht="12.75">
      <c r="D27" s="38"/>
      <c r="F27" s="38"/>
      <c r="G27" s="38"/>
      <c r="H27" s="38"/>
      <c r="I27" s="38"/>
      <c r="K27" s="38"/>
      <c r="N27" s="38"/>
      <c r="P27" s="38"/>
    </row>
    <row r="28" spans="4:16" ht="12.75">
      <c r="D28" s="38"/>
      <c r="F28" s="38"/>
      <c r="G28" s="38"/>
      <c r="H28" s="38"/>
      <c r="I28" s="38"/>
      <c r="K28" s="38"/>
      <c r="N28" s="38"/>
      <c r="P28" s="38"/>
    </row>
    <row r="29" spans="4:16" ht="12.75">
      <c r="D29" s="38"/>
      <c r="F29" s="38"/>
      <c r="G29" s="38"/>
      <c r="H29" s="38"/>
      <c r="I29" s="38"/>
      <c r="K29" s="38"/>
      <c r="N29" s="38"/>
      <c r="P29" s="38"/>
    </row>
    <row r="30" spans="4:16" ht="12.75">
      <c r="D30" s="38"/>
      <c r="F30" s="38"/>
      <c r="G30" s="38"/>
      <c r="H30" s="38"/>
      <c r="I30" s="38"/>
      <c r="K30" s="38"/>
      <c r="N30" s="38"/>
      <c r="P30" s="38"/>
    </row>
    <row r="31" spans="4:16" ht="12.75">
      <c r="D31" s="41"/>
      <c r="F31" s="38"/>
      <c r="G31" s="38"/>
      <c r="H31" s="38"/>
      <c r="I31" s="38"/>
      <c r="K31" s="38"/>
      <c r="N31" s="38"/>
      <c r="P31" s="38"/>
    </row>
    <row r="32" spans="4:16" ht="12.75">
      <c r="D32" s="38"/>
      <c r="F32" s="38"/>
      <c r="G32" s="38"/>
      <c r="H32" s="38"/>
      <c r="I32" s="38"/>
      <c r="K32" s="38"/>
      <c r="N32" s="38"/>
      <c r="P32" s="38"/>
    </row>
    <row r="33" spans="4:16" ht="12.75">
      <c r="D33" s="38"/>
      <c r="F33" s="38"/>
      <c r="G33" s="38"/>
      <c r="H33" s="38"/>
      <c r="I33" s="38"/>
      <c r="K33" s="38"/>
      <c r="N33" s="38"/>
      <c r="P33" s="38"/>
    </row>
    <row r="34" spans="4:16" ht="12.75">
      <c r="D34" s="38"/>
      <c r="F34" s="38"/>
      <c r="G34" s="38"/>
      <c r="H34" s="38"/>
      <c r="I34" s="38"/>
      <c r="K34" s="38"/>
      <c r="N34" s="38"/>
      <c r="P34" s="38"/>
    </row>
    <row r="35" spans="4:16" ht="12.75">
      <c r="D35" s="38"/>
      <c r="F35" s="38"/>
      <c r="G35" s="38"/>
      <c r="H35" s="38"/>
      <c r="I35" s="38"/>
      <c r="K35" s="38"/>
      <c r="N35" s="38"/>
      <c r="P35" s="38"/>
    </row>
    <row r="36" ht="13.5" thickBot="1"/>
    <row r="37" spans="1:8" ht="13.5" thickBot="1">
      <c r="A37" s="118" t="s">
        <v>35</v>
      </c>
      <c r="B37" s="118"/>
      <c r="C37" s="119"/>
      <c r="D37" s="99">
        <v>5</v>
      </c>
      <c r="E37" s="106" t="s">
        <v>37</v>
      </c>
      <c r="F37" s="123"/>
      <c r="G37" s="107"/>
      <c r="H37" s="99">
        <f>D37+ottobre!G37</f>
        <v>20</v>
      </c>
    </row>
    <row r="38" spans="1:4" ht="12.75">
      <c r="A38" s="6" t="s">
        <v>42</v>
      </c>
      <c r="D38" s="101">
        <v>3388000</v>
      </c>
    </row>
    <row r="39" spans="1:4" ht="12.75">
      <c r="A39" s="6" t="s">
        <v>44</v>
      </c>
      <c r="D39" s="101">
        <v>1960000</v>
      </c>
    </row>
    <row r="40" spans="1:4" ht="12.75">
      <c r="A40" s="6" t="s">
        <v>43</v>
      </c>
      <c r="D40" s="101">
        <v>3150000</v>
      </c>
    </row>
    <row r="41" spans="1:4" ht="12.75">
      <c r="A41" s="6" t="s">
        <v>45</v>
      </c>
      <c r="D41" s="101">
        <v>28000000</v>
      </c>
    </row>
    <row r="42" spans="1:4" ht="12.75">
      <c r="A42" s="6" t="s">
        <v>46</v>
      </c>
      <c r="D42" s="101">
        <v>455000</v>
      </c>
    </row>
    <row r="43" ht="12.75">
      <c r="D43" s="104">
        <f>SUM(D38:D42)</f>
        <v>36953000</v>
      </c>
    </row>
  </sheetData>
  <mergeCells count="10">
    <mergeCell ref="A37:C37"/>
    <mergeCell ref="E37:G37"/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K11" sqref="K11"/>
    </sheetView>
  </sheetViews>
  <sheetFormatPr defaultColWidth="9.140625" defaultRowHeight="12.75"/>
  <cols>
    <col min="1" max="3" width="9.140625" style="6" customWidth="1"/>
    <col min="4" max="4" width="8.7109375" style="6" bestFit="1" customWidth="1"/>
    <col min="5" max="5" width="13.8515625" style="6" customWidth="1"/>
    <col min="6" max="8" width="9.140625" style="6" customWidth="1"/>
    <col min="9" max="9" width="15.8515625" style="6" customWidth="1"/>
    <col min="10" max="12" width="9.140625" style="6" customWidth="1"/>
    <col min="13" max="13" width="12.00390625" style="6" customWidth="1"/>
    <col min="14" max="16384" width="9.140625" style="6" customWidth="1"/>
  </cols>
  <sheetData>
    <row r="1" spans="1:16" ht="12.75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110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2.75">
      <c r="A3" s="110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12.75">
      <c r="A4" s="111" t="s">
        <v>57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ht="12.75">
      <c r="A5" s="110" t="s">
        <v>17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7" spans="2:13" ht="12.75">
      <c r="B7" s="124" t="s">
        <v>47</v>
      </c>
      <c r="C7" s="124"/>
      <c r="D7" s="124"/>
      <c r="E7" s="124"/>
      <c r="F7" s="124" t="s">
        <v>48</v>
      </c>
      <c r="G7" s="124"/>
      <c r="H7" s="124"/>
      <c r="I7" s="124"/>
      <c r="J7" s="124" t="s">
        <v>49</v>
      </c>
      <c r="K7" s="124"/>
      <c r="L7" s="124"/>
      <c r="M7" s="124"/>
    </row>
    <row r="8" spans="2:13" ht="12.75">
      <c r="B8" s="47"/>
      <c r="C8" s="49" t="s">
        <v>27</v>
      </c>
      <c r="D8" s="50" t="s">
        <v>19</v>
      </c>
      <c r="E8" s="48" t="s">
        <v>6</v>
      </c>
      <c r="F8" s="47"/>
      <c r="G8" s="49" t="s">
        <v>27</v>
      </c>
      <c r="H8" s="50" t="s">
        <v>19</v>
      </c>
      <c r="I8" s="48" t="s">
        <v>6</v>
      </c>
      <c r="J8" s="49"/>
      <c r="K8" s="49" t="s">
        <v>28</v>
      </c>
      <c r="L8" s="50" t="s">
        <v>19</v>
      </c>
      <c r="M8" s="49" t="s">
        <v>6</v>
      </c>
    </row>
    <row r="9" spans="2:13" ht="12.75">
      <c r="B9" s="48" t="s">
        <v>0</v>
      </c>
      <c r="C9" s="48" t="s">
        <v>26</v>
      </c>
      <c r="D9" s="51" t="s">
        <v>29</v>
      </c>
      <c r="E9" s="57" t="s">
        <v>31</v>
      </c>
      <c r="F9" s="53" t="s">
        <v>3</v>
      </c>
      <c r="G9" s="53" t="s">
        <v>26</v>
      </c>
      <c r="H9" s="51" t="s">
        <v>29</v>
      </c>
      <c r="I9" s="57" t="s">
        <v>31</v>
      </c>
      <c r="J9" s="48" t="s">
        <v>22</v>
      </c>
      <c r="K9" s="48" t="s">
        <v>26</v>
      </c>
      <c r="L9" s="51" t="s">
        <v>29</v>
      </c>
      <c r="M9" s="76" t="s">
        <v>31</v>
      </c>
    </row>
    <row r="10" spans="2:13" ht="12.75">
      <c r="B10" s="46"/>
      <c r="C10" s="48">
        <v>2008</v>
      </c>
      <c r="D10" s="48">
        <v>2008</v>
      </c>
      <c r="E10" s="48"/>
      <c r="F10" s="52"/>
      <c r="G10" s="48">
        <v>2008</v>
      </c>
      <c r="H10" s="48">
        <v>2008</v>
      </c>
      <c r="I10" s="48"/>
      <c r="J10" s="46"/>
      <c r="K10" s="48">
        <v>2008</v>
      </c>
      <c r="L10" s="48">
        <v>2008</v>
      </c>
      <c r="M10" s="48"/>
    </row>
    <row r="11" spans="2:13" ht="12.75">
      <c r="B11" s="72" t="s">
        <v>7</v>
      </c>
      <c r="C11" s="72">
        <f>gennaio!C11+febbraio!C11+marzo!C11+aprile!C11+maggio!C11+giugno!C11+luglio!C11+agosto!C11+'settembre 1'!C11+ottobre!C11+'settembre 2'!C11+'dicembre '!C11</f>
        <v>1</v>
      </c>
      <c r="D11" s="77">
        <f>'dicembre '!D11</f>
        <v>770</v>
      </c>
      <c r="E11" s="54">
        <f>D11/$D$18</f>
        <v>0.01674167808144718</v>
      </c>
      <c r="F11" s="80" t="s">
        <v>7</v>
      </c>
      <c r="G11" s="72">
        <f>gennaio!H11+febbraio!H11+marzo!H11+aprile!H11+maggio!H11+giugno!H11+luglio!H11+agosto!H11+'settembre 1'!H11+ottobre!H11+'settembre 2'!H11+'dicembre '!H11</f>
        <v>0</v>
      </c>
      <c r="H11" s="77">
        <f>'dicembre '!I11</f>
        <v>0</v>
      </c>
      <c r="I11" s="54">
        <f>H11/$H$18</f>
        <v>0</v>
      </c>
      <c r="J11" s="84">
        <v>908</v>
      </c>
      <c r="K11" s="72">
        <f>gennaio!M11+febbraio!M11+marzo!M11+aprile!M11+maggio!M11+giugno!M11+luglio!M11+agosto!M11+'settembre 1'!M11+ottobre!M11+'settembre 2'!M11+'dicembre '!M11</f>
        <v>2</v>
      </c>
      <c r="L11" s="77">
        <f>'dicembre '!N11</f>
        <v>39000</v>
      </c>
      <c r="M11" s="54">
        <f>L11/$L$18</f>
        <v>0.8479551236057661</v>
      </c>
    </row>
    <row r="12" spans="2:13" ht="12.75">
      <c r="B12" s="73" t="s">
        <v>14</v>
      </c>
      <c r="C12" s="73">
        <f>gennaio!C12+febbraio!C12+marzo!C12+aprile!C12+maggio!C12+giugno!C12+luglio!C12+agosto!C12+'settembre 1'!C12+ottobre!C12+'settembre 2'!C12+'dicembre '!C12</f>
        <v>2</v>
      </c>
      <c r="D12" s="78">
        <f>'dicembre '!D12</f>
        <v>32550</v>
      </c>
      <c r="E12" s="55">
        <f aca="true" t="shared" si="0" ref="E12:E17">D12/$D$18</f>
        <v>0.7077163916248125</v>
      </c>
      <c r="F12" s="71" t="s">
        <v>8</v>
      </c>
      <c r="G12" s="73">
        <f>gennaio!H12+febbraio!H12+marzo!H12+aprile!H12+maggio!H12+giugno!H12+luglio!H12+agosto!H12+'settembre 1'!H12+ottobre!H12+'settembre 2'!H12+'dicembre '!H12</f>
        <v>2</v>
      </c>
      <c r="H12" s="78">
        <f>'dicembre '!I12</f>
        <v>39000</v>
      </c>
      <c r="I12" s="55">
        <f>H12/$H$18</f>
        <v>0.8479551236057661</v>
      </c>
      <c r="J12" s="85" t="s">
        <v>30</v>
      </c>
      <c r="K12" s="73">
        <v>0</v>
      </c>
      <c r="L12" s="78">
        <f>'dicembre '!N12</f>
        <v>5651</v>
      </c>
      <c r="M12" s="55">
        <f>L12/$L$18</f>
        <v>0.12286652316656882</v>
      </c>
    </row>
    <row r="13" spans="2:13" ht="12.75">
      <c r="B13" s="73" t="s">
        <v>10</v>
      </c>
      <c r="C13" s="73">
        <f>gennaio!C13+febbraio!C13+marzo!C13+aprile!C13+maggio!C13+giugno!C13+luglio!C13+agosto!C13+'settembre 1'!C13+ottobre!C13+'settembre 2'!C13+'dicembre '!C13</f>
        <v>5</v>
      </c>
      <c r="D13" s="78">
        <f>'dicembre '!D13</f>
        <v>11155</v>
      </c>
      <c r="E13" s="55">
        <f t="shared" si="0"/>
        <v>0.24253690779031592</v>
      </c>
      <c r="F13" s="71" t="s">
        <v>9</v>
      </c>
      <c r="G13" s="73">
        <f>gennaio!H13+febbraio!H13+marzo!H13+aprile!H13+maggio!H13+giugno!H13+luglio!H13+agosto!H13+'settembre 1'!H13+ottobre!H13+'settembre 2'!H13+'dicembre '!H13</f>
        <v>5</v>
      </c>
      <c r="H13" s="78">
        <f>'dicembre '!I13</f>
        <v>3528</v>
      </c>
      <c r="I13" s="55">
        <f>H13/$H$18</f>
        <v>0.07670732502772161</v>
      </c>
      <c r="J13" s="75" t="s">
        <v>12</v>
      </c>
      <c r="K13" s="73">
        <v>0</v>
      </c>
      <c r="L13" s="78">
        <f>'dicembre '!N13</f>
        <v>1342</v>
      </c>
      <c r="M13" s="55">
        <f>L13/$L$18</f>
        <v>0.02917835322766508</v>
      </c>
    </row>
    <row r="14" spans="2:13" ht="12.75">
      <c r="B14" s="73" t="s">
        <v>16</v>
      </c>
      <c r="C14" s="73">
        <f>gennaio!C14+febbraio!C14+marzo!C14+aprile!C14+maggio!C14+giugno!C14+luglio!C14+agosto!C14+'settembre 1'!C14+ottobre!C14+'settembre 2'!C14+'dicembre '!C14</f>
        <v>0</v>
      </c>
      <c r="D14" s="78">
        <f>'dicembre '!D14</f>
        <v>0</v>
      </c>
      <c r="E14" s="55">
        <f t="shared" si="0"/>
        <v>0</v>
      </c>
      <c r="F14" s="71" t="s">
        <v>11</v>
      </c>
      <c r="G14" s="78">
        <f>gennaio!H14+febbraio!H14+marzo!H14+aprile!H14+maggio!H14+giugno!H14+luglio!H14+agosto!H14+'settembre 1'!H14+ottobre!H14+'settembre 2'!H14+'dicembre '!H14</f>
        <v>3</v>
      </c>
      <c r="H14" s="78">
        <f>'dicembre '!I14</f>
        <v>3465</v>
      </c>
      <c r="I14" s="55">
        <f>H14/$H$18</f>
        <v>0.0753375513665123</v>
      </c>
      <c r="J14" s="75"/>
      <c r="K14" s="73"/>
      <c r="L14" s="78"/>
      <c r="M14" s="55"/>
    </row>
    <row r="15" spans="2:13" ht="12.75">
      <c r="B15" s="73" t="s">
        <v>23</v>
      </c>
      <c r="C15" s="73">
        <f>gennaio!C15+febbraio!C15+marzo!C15+aprile!C15+maggio!C15+giugno!C15+luglio!C15+agosto!C15+ottobre!C15+'settembre 2'!C15+'dicembre '!C15</f>
        <v>2</v>
      </c>
      <c r="D15" s="78">
        <f>'dicembre '!D15</f>
        <v>1518</v>
      </c>
      <c r="E15" s="55">
        <f t="shared" si="0"/>
        <v>0.033005022503424436</v>
      </c>
      <c r="F15" s="71"/>
      <c r="G15" s="78"/>
      <c r="H15" s="78"/>
      <c r="I15" s="55"/>
      <c r="J15" s="75"/>
      <c r="K15" s="73"/>
      <c r="L15" s="78"/>
      <c r="M15" s="55"/>
    </row>
    <row r="16" spans="2:13" ht="12.75">
      <c r="B16" s="73" t="s">
        <v>32</v>
      </c>
      <c r="C16" s="73">
        <f>gennaio!C16+febbraio!C16+marzo!C16+aprile!C16+maggio!C16+giugno!C16+luglio!C16+agosto!C16+'settembre 1'!C16+ottobre!C16+'settembre 2'!C16+'dicembre '!C16</f>
        <v>0</v>
      </c>
      <c r="D16" s="78">
        <f>'dicembre '!D16</f>
        <v>0</v>
      </c>
      <c r="E16" s="55">
        <f t="shared" si="0"/>
        <v>0</v>
      </c>
      <c r="F16" s="71"/>
      <c r="G16" s="78"/>
      <c r="H16" s="82"/>
      <c r="I16" s="55"/>
      <c r="J16" s="75"/>
      <c r="K16" s="73"/>
      <c r="L16" s="78"/>
      <c r="M16" s="55"/>
    </row>
    <row r="17" spans="2:13" ht="12.75">
      <c r="B17" s="74" t="s">
        <v>33</v>
      </c>
      <c r="C17" s="74">
        <f>gennaio!C17+febbraio!C17+marzo!C17+aprile!C17+maggio!C17+giugno!C17+luglio!C17+agosto!C17+'settembre 1'!C17+ottobre!C17+'settembre 2'!C17+'dicembre '!C17</f>
        <v>0</v>
      </c>
      <c r="D17" s="52">
        <f>'dicembre '!D17</f>
        <v>0</v>
      </c>
      <c r="E17" s="56">
        <f t="shared" si="0"/>
        <v>0</v>
      </c>
      <c r="F17" s="81"/>
      <c r="G17" s="79"/>
      <c r="H17" s="83"/>
      <c r="I17" s="56"/>
      <c r="J17" s="86"/>
      <c r="K17" s="74"/>
      <c r="L17" s="79"/>
      <c r="M17" s="56"/>
    </row>
    <row r="18" spans="2:13" ht="12.75">
      <c r="B18" s="62" t="s">
        <v>4</v>
      </c>
      <c r="C18" s="62">
        <f>SUM(C11:C17)</f>
        <v>10</v>
      </c>
      <c r="D18" s="63">
        <f>SUM(D11:D17)</f>
        <v>45993</v>
      </c>
      <c r="E18" s="64">
        <f>SUM(E11:E17)</f>
        <v>1</v>
      </c>
      <c r="F18" s="62" t="s">
        <v>4</v>
      </c>
      <c r="G18" s="63">
        <f>SUM(G11:G17)</f>
        <v>10</v>
      </c>
      <c r="H18" s="63">
        <f>SUM(H11:H14)</f>
        <v>45993</v>
      </c>
      <c r="I18" s="64">
        <f>SUM(I11:I14)</f>
        <v>1</v>
      </c>
      <c r="J18" s="62" t="s">
        <v>4</v>
      </c>
      <c r="K18" s="62">
        <f>SUM(K11:K17)</f>
        <v>2</v>
      </c>
      <c r="L18" s="63">
        <f>SUM(L11:L13)</f>
        <v>45993</v>
      </c>
      <c r="M18" s="64">
        <f>SUM(M11:M13)</f>
        <v>1</v>
      </c>
    </row>
    <row r="19" spans="4:12" ht="12.75">
      <c r="D19" s="38"/>
      <c r="F19" s="38"/>
      <c r="G19" s="38"/>
      <c r="H19" s="38"/>
      <c r="L19" s="38"/>
    </row>
    <row r="20" spans="4:12" ht="12.75">
      <c r="D20" s="38"/>
      <c r="F20" s="38"/>
      <c r="G20" s="38"/>
      <c r="H20" s="38"/>
      <c r="L20" s="38"/>
    </row>
    <row r="21" spans="4:13" ht="12.75">
      <c r="D21" s="39"/>
      <c r="E21" s="40"/>
      <c r="F21" s="39"/>
      <c r="G21" s="39"/>
      <c r="H21" s="39"/>
      <c r="I21" s="40"/>
      <c r="J21" s="40"/>
      <c r="K21" s="40"/>
      <c r="L21" s="39"/>
      <c r="M21" s="40"/>
    </row>
    <row r="22" spans="4:12" ht="12.75">
      <c r="D22" s="38"/>
      <c r="F22" s="38"/>
      <c r="G22" s="38"/>
      <c r="H22" s="38"/>
      <c r="L22" s="38"/>
    </row>
    <row r="23" spans="4:12" ht="12.75">
      <c r="D23" s="38"/>
      <c r="F23" s="38"/>
      <c r="G23" s="38"/>
      <c r="H23" s="38"/>
      <c r="L23" s="38"/>
    </row>
    <row r="24" spans="4:12" ht="12.75">
      <c r="D24" s="38"/>
      <c r="F24" s="38"/>
      <c r="G24" s="38"/>
      <c r="H24" s="38"/>
      <c r="L24" s="38"/>
    </row>
    <row r="25" spans="4:12" ht="12.75">
      <c r="D25" s="38"/>
      <c r="F25" s="38"/>
      <c r="G25" s="38"/>
      <c r="H25" s="38"/>
      <c r="L25" s="38"/>
    </row>
    <row r="26" spans="4:12" ht="12.75">
      <c r="D26" s="38"/>
      <c r="F26" s="38"/>
      <c r="G26" s="38"/>
      <c r="H26" s="38"/>
      <c r="L26" s="38"/>
    </row>
    <row r="27" spans="4:12" ht="12.75">
      <c r="D27" s="38"/>
      <c r="F27" s="38"/>
      <c r="G27" s="38"/>
      <c r="H27" s="38"/>
      <c r="L27" s="38"/>
    </row>
    <row r="28" spans="4:12" ht="12.75">
      <c r="D28" s="38"/>
      <c r="F28" s="38"/>
      <c r="G28" s="38"/>
      <c r="H28" s="38"/>
      <c r="L28" s="38"/>
    </row>
    <row r="29" spans="4:12" ht="12.75">
      <c r="D29" s="38"/>
      <c r="F29" s="38"/>
      <c r="G29" s="38"/>
      <c r="H29" s="38"/>
      <c r="L29" s="38"/>
    </row>
    <row r="30" spans="4:12" ht="12.75">
      <c r="D30" s="38"/>
      <c r="F30" s="38"/>
      <c r="G30" s="38"/>
      <c r="H30" s="38"/>
      <c r="L30" s="38"/>
    </row>
    <row r="31" spans="4:12" ht="12.75">
      <c r="D31" s="41"/>
      <c r="F31" s="38"/>
      <c r="G31" s="38"/>
      <c r="H31" s="38"/>
      <c r="L31" s="38"/>
    </row>
    <row r="32" spans="4:12" ht="12.75">
      <c r="D32" s="38"/>
      <c r="F32" s="38"/>
      <c r="G32" s="38"/>
      <c r="H32" s="38"/>
      <c r="L32" s="38"/>
    </row>
    <row r="33" spans="4:12" ht="12.75">
      <c r="D33" s="38"/>
      <c r="F33" s="38"/>
      <c r="G33" s="38"/>
      <c r="H33" s="38"/>
      <c r="L33" s="38"/>
    </row>
    <row r="34" spans="4:12" ht="12.75">
      <c r="D34" s="38"/>
      <c r="F34" s="38"/>
      <c r="G34" s="38"/>
      <c r="H34" s="38"/>
      <c r="L34" s="38"/>
    </row>
    <row r="35" spans="4:12" ht="12.75">
      <c r="D35" s="38"/>
      <c r="F35" s="38"/>
      <c r="G35" s="38"/>
      <c r="H35" s="38"/>
      <c r="L35" s="38"/>
    </row>
    <row r="36" ht="13.5" thickBot="1"/>
    <row r="37" spans="1:6" ht="13.5" thickBot="1">
      <c r="A37" s="118" t="s">
        <v>38</v>
      </c>
      <c r="B37" s="118"/>
      <c r="C37" s="119"/>
      <c r="D37" s="103">
        <f>'dicembre '!H37</f>
        <v>20</v>
      </c>
      <c r="E37" s="96"/>
      <c r="F37" s="97"/>
    </row>
  </sheetData>
  <mergeCells count="9">
    <mergeCell ref="A37:C37"/>
    <mergeCell ref="A5:P5"/>
    <mergeCell ref="B7:E7"/>
    <mergeCell ref="F7:I7"/>
    <mergeCell ref="J7:M7"/>
    <mergeCell ref="A1:P1"/>
    <mergeCell ref="A2:P2"/>
    <mergeCell ref="A3:P3"/>
    <mergeCell ref="A4:P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2">
      <selection activeCell="E38" sqref="E38"/>
    </sheetView>
  </sheetViews>
  <sheetFormatPr defaultColWidth="9.140625" defaultRowHeight="12.75"/>
  <cols>
    <col min="1" max="3" width="9.140625" style="6" customWidth="1"/>
    <col min="4" max="4" width="8.8515625" style="6" customWidth="1"/>
    <col min="5" max="5" width="12.7109375" style="6" bestFit="1" customWidth="1"/>
    <col min="6" max="14" width="9.140625" style="6" customWidth="1"/>
    <col min="15" max="15" width="9.28125" style="6" bestFit="1" customWidth="1"/>
    <col min="16" max="16384" width="9.140625" style="6" customWidth="1"/>
  </cols>
  <sheetData>
    <row r="1" spans="1:19" ht="12.75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2.75">
      <c r="A2" s="110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2.75">
      <c r="A3" s="110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2.75">
      <c r="A4" s="111" t="s">
        <v>58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2.75">
      <c r="A5" s="110" t="s">
        <v>17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ht="13.5" thickBot="1"/>
    <row r="7" spans="2:16" ht="13.5" thickBot="1">
      <c r="B7" s="120" t="s">
        <v>1</v>
      </c>
      <c r="C7" s="113"/>
      <c r="D7" s="113"/>
      <c r="E7" s="113"/>
      <c r="F7" s="114"/>
      <c r="G7" s="112" t="s">
        <v>2</v>
      </c>
      <c r="H7" s="113"/>
      <c r="I7" s="113"/>
      <c r="J7" s="113"/>
      <c r="K7" s="114"/>
      <c r="L7" s="115" t="s">
        <v>13</v>
      </c>
      <c r="M7" s="116"/>
      <c r="N7" s="116"/>
      <c r="O7" s="116"/>
      <c r="P7" s="117"/>
    </row>
    <row r="8" spans="2:16" ht="12.75">
      <c r="B8" s="8"/>
      <c r="C8" s="9" t="s">
        <v>5</v>
      </c>
      <c r="D8" s="43" t="s">
        <v>4</v>
      </c>
      <c r="E8" s="8" t="s">
        <v>6</v>
      </c>
      <c r="F8" s="11" t="s">
        <v>19</v>
      </c>
      <c r="G8" s="12"/>
      <c r="H8" s="9" t="s">
        <v>5</v>
      </c>
      <c r="I8" s="43" t="s">
        <v>4</v>
      </c>
      <c r="J8" s="8" t="s">
        <v>6</v>
      </c>
      <c r="K8" s="7" t="s">
        <v>19</v>
      </c>
      <c r="L8" s="12"/>
      <c r="M8" s="9" t="s">
        <v>5</v>
      </c>
      <c r="N8" s="43" t="s">
        <v>4</v>
      </c>
      <c r="O8" s="8" t="s">
        <v>6</v>
      </c>
      <c r="P8" s="13" t="s">
        <v>19</v>
      </c>
    </row>
    <row r="9" spans="2:16" ht="12.75">
      <c r="B9" s="14" t="s">
        <v>0</v>
      </c>
      <c r="C9" s="13" t="s">
        <v>18</v>
      </c>
      <c r="D9" s="44" t="s">
        <v>24</v>
      </c>
      <c r="E9" s="91" t="s">
        <v>26</v>
      </c>
      <c r="F9" s="11" t="s">
        <v>18</v>
      </c>
      <c r="G9" s="15" t="s">
        <v>3</v>
      </c>
      <c r="H9" s="16" t="s">
        <v>18</v>
      </c>
      <c r="I9" s="44" t="s">
        <v>24</v>
      </c>
      <c r="J9" s="91" t="s">
        <v>26</v>
      </c>
      <c r="K9" s="17" t="s">
        <v>18</v>
      </c>
      <c r="L9" s="14" t="s">
        <v>20</v>
      </c>
      <c r="M9" s="13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45">
        <v>39448</v>
      </c>
      <c r="E10" s="31" t="s">
        <v>34</v>
      </c>
      <c r="F10" s="21"/>
      <c r="G10" s="20"/>
      <c r="H10" s="22"/>
      <c r="I10" s="45">
        <v>39448</v>
      </c>
      <c r="J10" s="31" t="s">
        <v>34</v>
      </c>
      <c r="K10" s="23"/>
      <c r="L10" s="18"/>
      <c r="M10" s="19"/>
      <c r="N10" s="45">
        <v>39448</v>
      </c>
      <c r="O10" s="31" t="s">
        <v>34</v>
      </c>
      <c r="P10" s="22"/>
    </row>
    <row r="11" spans="2:16" ht="12.75">
      <c r="B11" s="8" t="s">
        <v>7</v>
      </c>
      <c r="C11" s="10">
        <v>1</v>
      </c>
      <c r="D11" s="24">
        <f>F11+gennaio!$D$11</f>
        <v>770</v>
      </c>
      <c r="E11" s="25">
        <f>F11/F18</f>
        <v>0.01674167808144718</v>
      </c>
      <c r="F11" s="24">
        <v>770</v>
      </c>
      <c r="G11" s="26" t="s">
        <v>7</v>
      </c>
      <c r="H11" s="10">
        <v>0</v>
      </c>
      <c r="I11" s="24">
        <f>K11+gennaio!$I$11</f>
        <v>0</v>
      </c>
      <c r="J11" s="25">
        <f>K11/K18</f>
        <v>0</v>
      </c>
      <c r="K11" s="24">
        <v>0</v>
      </c>
      <c r="L11" s="42">
        <v>908</v>
      </c>
      <c r="M11" s="10">
        <v>2</v>
      </c>
      <c r="N11" s="87">
        <f>P11+gennaio!$N$11</f>
        <v>39000</v>
      </c>
      <c r="O11" s="25">
        <f>N11/$N$18</f>
        <v>0.8479551236057661</v>
      </c>
      <c r="P11" s="89">
        <v>39000</v>
      </c>
    </row>
    <row r="12" spans="2:16" ht="12.75">
      <c r="B12" s="14" t="s">
        <v>14</v>
      </c>
      <c r="C12" s="28">
        <v>2</v>
      </c>
      <c r="D12" s="29">
        <f>F12+gennaio!$D$12</f>
        <v>32550</v>
      </c>
      <c r="E12" s="30">
        <f>F12/F18</f>
        <v>0.7077163916248125</v>
      </c>
      <c r="F12" s="29">
        <v>32550</v>
      </c>
      <c r="G12" s="15" t="s">
        <v>8</v>
      </c>
      <c r="H12" s="28">
        <v>2</v>
      </c>
      <c r="I12" s="29">
        <f>K12+gennaio!$I$12</f>
        <v>39000</v>
      </c>
      <c r="J12" s="30">
        <f>I12/$F$18</f>
        <v>0.8479551236057661</v>
      </c>
      <c r="K12" s="29">
        <v>39000</v>
      </c>
      <c r="L12" s="27">
        <v>198</v>
      </c>
      <c r="M12" s="28">
        <v>6</v>
      </c>
      <c r="N12" s="88">
        <f>P12+gennaio!$N$12</f>
        <v>5651</v>
      </c>
      <c r="O12" s="30">
        <f>N12/$N$18</f>
        <v>0.12286652316656882</v>
      </c>
      <c r="P12" s="90">
        <v>5651</v>
      </c>
    </row>
    <row r="13" spans="2:16" ht="12.75">
      <c r="B13" s="14" t="s">
        <v>10</v>
      </c>
      <c r="C13" s="28">
        <v>5</v>
      </c>
      <c r="D13" s="29">
        <f>F13+gennaio!$D$13</f>
        <v>11155</v>
      </c>
      <c r="E13" s="30">
        <f>F13/F18</f>
        <v>0.24253690779031592</v>
      </c>
      <c r="F13" s="29">
        <v>11155</v>
      </c>
      <c r="G13" s="15" t="s">
        <v>9</v>
      </c>
      <c r="H13" s="28">
        <v>5</v>
      </c>
      <c r="I13" s="29">
        <f>K13+gennaio!$I$13</f>
        <v>3528</v>
      </c>
      <c r="J13" s="30">
        <f>K13/K18</f>
        <v>0.07670732502772161</v>
      </c>
      <c r="K13" s="29">
        <v>3528</v>
      </c>
      <c r="L13" s="14" t="s">
        <v>12</v>
      </c>
      <c r="M13" s="28">
        <v>2</v>
      </c>
      <c r="N13" s="88">
        <f>P13+gennaio!$N$13</f>
        <v>1342</v>
      </c>
      <c r="O13" s="30">
        <f>N13/$N$18</f>
        <v>0.02917835322766508</v>
      </c>
      <c r="P13" s="90">
        <v>1342</v>
      </c>
    </row>
    <row r="14" spans="2:16" ht="12.75">
      <c r="B14" s="14" t="s">
        <v>16</v>
      </c>
      <c r="C14" s="28">
        <v>0</v>
      </c>
      <c r="D14" s="29">
        <f>F14+gennaio!$D$14</f>
        <v>0</v>
      </c>
      <c r="E14" s="30">
        <f>F14/F18</f>
        <v>0</v>
      </c>
      <c r="F14" s="29">
        <v>0</v>
      </c>
      <c r="G14" s="15" t="s">
        <v>11</v>
      </c>
      <c r="H14" s="29">
        <v>3</v>
      </c>
      <c r="I14" s="29">
        <f>K14+gennaio!$I$14</f>
        <v>3465</v>
      </c>
      <c r="J14" s="30">
        <f>K14/K18</f>
        <v>0.0753375513665123</v>
      </c>
      <c r="K14" s="29">
        <v>3465</v>
      </c>
      <c r="L14" s="28"/>
      <c r="M14" s="28"/>
      <c r="N14" s="88"/>
      <c r="O14" s="30"/>
      <c r="P14" s="90"/>
    </row>
    <row r="15" spans="2:16" ht="12.75">
      <c r="B15" s="14" t="s">
        <v>23</v>
      </c>
      <c r="C15" s="28">
        <v>2</v>
      </c>
      <c r="D15" s="29">
        <f>F15+gennaio!D15</f>
        <v>1518</v>
      </c>
      <c r="E15" s="30">
        <f>F15/F18</f>
        <v>0.033005022503424436</v>
      </c>
      <c r="F15" s="29">
        <v>1518</v>
      </c>
      <c r="G15" s="15"/>
      <c r="H15" s="29"/>
      <c r="I15" s="29"/>
      <c r="J15" s="30"/>
      <c r="K15" s="29"/>
      <c r="L15" s="28"/>
      <c r="M15" s="28"/>
      <c r="N15" s="88"/>
      <c r="O15" s="30"/>
      <c r="P15" s="90"/>
    </row>
    <row r="16" spans="2:16" ht="12.75">
      <c r="B16" s="14" t="s">
        <v>32</v>
      </c>
      <c r="C16" s="28">
        <v>0</v>
      </c>
      <c r="D16" s="29">
        <f>F16+gennaio!$D$16</f>
        <v>0</v>
      </c>
      <c r="E16" s="30">
        <f>F16/F18</f>
        <v>0</v>
      </c>
      <c r="F16" s="29">
        <v>0</v>
      </c>
      <c r="G16" s="29"/>
      <c r="H16" s="29"/>
      <c r="I16" s="58"/>
      <c r="J16" s="30"/>
      <c r="K16" s="58"/>
      <c r="L16" s="28"/>
      <c r="M16" s="28"/>
      <c r="N16" s="88"/>
      <c r="O16" s="30"/>
      <c r="P16" s="90"/>
    </row>
    <row r="17" spans="2:16" s="60" customFormat="1" ht="13.5" thickBot="1">
      <c r="B17" s="31" t="s">
        <v>33</v>
      </c>
      <c r="C17" s="18">
        <v>0</v>
      </c>
      <c r="D17" s="20">
        <f>F17+gennaio!D17</f>
        <v>0</v>
      </c>
      <c r="E17" s="32">
        <f>F17/F18</f>
        <v>0</v>
      </c>
      <c r="F17" s="20">
        <v>0</v>
      </c>
      <c r="G17" s="20"/>
      <c r="H17" s="20"/>
      <c r="I17" s="33"/>
      <c r="J17" s="32"/>
      <c r="K17" s="33"/>
      <c r="L17" s="18"/>
      <c r="M17" s="18"/>
      <c r="N17" s="23"/>
      <c r="O17" s="32"/>
      <c r="P17" s="22"/>
    </row>
    <row r="18" spans="2:16" ht="13.5" thickBot="1">
      <c r="B18" s="31" t="s">
        <v>4</v>
      </c>
      <c r="C18" s="31">
        <f>SUM(C11:C17)</f>
        <v>10</v>
      </c>
      <c r="D18" s="34">
        <f>SUM(D11:D17)</f>
        <v>45993</v>
      </c>
      <c r="E18" s="32">
        <f>SUM(E11:E17)</f>
        <v>1</v>
      </c>
      <c r="F18" s="20">
        <f>SUM(F11:F17)</f>
        <v>45993</v>
      </c>
      <c r="G18" s="31" t="s">
        <v>4</v>
      </c>
      <c r="H18" s="34">
        <f>SUM(H11:H17)</f>
        <v>10</v>
      </c>
      <c r="I18" s="34">
        <f>SUM(I11:I14)</f>
        <v>45993</v>
      </c>
      <c r="J18" s="32">
        <f>SUM(J11:J14)</f>
        <v>1</v>
      </c>
      <c r="K18" s="20">
        <f>SUM(K11:K14)</f>
        <v>45993</v>
      </c>
      <c r="L18" s="31" t="s">
        <v>4</v>
      </c>
      <c r="M18" s="31">
        <f>SUM(M11:M17)</f>
        <v>10</v>
      </c>
      <c r="N18" s="34">
        <f>SUM(N11:N13)</f>
        <v>45993</v>
      </c>
      <c r="O18" s="32">
        <f>SUM(O11:O13)</f>
        <v>1</v>
      </c>
      <c r="P18" s="20">
        <f>SUM(P11:P13)</f>
        <v>45993</v>
      </c>
    </row>
    <row r="19" spans="2:16" ht="12.75">
      <c r="B19" s="35"/>
      <c r="C19" s="35"/>
      <c r="D19" s="36"/>
      <c r="E19" s="37"/>
      <c r="F19" s="36"/>
      <c r="G19" s="36"/>
      <c r="H19" s="36"/>
      <c r="I19" s="36"/>
      <c r="J19" s="35"/>
      <c r="K19" s="36"/>
      <c r="L19" s="35"/>
      <c r="M19" s="35"/>
      <c r="N19" s="36"/>
      <c r="O19" s="35"/>
      <c r="P19" s="36"/>
    </row>
    <row r="20" spans="4:16" ht="12.75">
      <c r="D20" s="38"/>
      <c r="F20" s="38"/>
      <c r="G20" s="38"/>
      <c r="H20" s="38"/>
      <c r="I20" s="38"/>
      <c r="K20" s="38"/>
      <c r="N20" s="38"/>
      <c r="P20" s="38"/>
    </row>
    <row r="21" spans="4:16" ht="12.75">
      <c r="D21" s="38"/>
      <c r="F21" s="38"/>
      <c r="G21" s="38"/>
      <c r="H21" s="38"/>
      <c r="I21" s="38"/>
      <c r="K21" s="38"/>
      <c r="N21" s="38"/>
      <c r="P21" s="38"/>
    </row>
    <row r="22" spans="4:16" ht="12.75">
      <c r="D22" s="39"/>
      <c r="E22" s="40"/>
      <c r="F22" s="39"/>
      <c r="G22" s="39"/>
      <c r="H22" s="39"/>
      <c r="I22" s="39"/>
      <c r="J22" s="40"/>
      <c r="K22" s="39"/>
      <c r="L22" s="40"/>
      <c r="M22" s="40"/>
      <c r="N22" s="39"/>
      <c r="O22" s="40"/>
      <c r="P22" s="39"/>
    </row>
    <row r="23" spans="4:16" ht="12.75">
      <c r="D23" s="38"/>
      <c r="F23" s="38"/>
      <c r="G23" s="38"/>
      <c r="H23" s="38"/>
      <c r="I23" s="38"/>
      <c r="K23" s="38"/>
      <c r="N23" s="38"/>
      <c r="P23" s="38"/>
    </row>
    <row r="24" spans="4:16" ht="12.75">
      <c r="D24" s="38"/>
      <c r="F24" s="38"/>
      <c r="G24" s="38"/>
      <c r="H24" s="38"/>
      <c r="I24" s="38"/>
      <c r="K24" s="38"/>
      <c r="N24" s="38"/>
      <c r="P24" s="38"/>
    </row>
    <row r="25" spans="4:16" ht="12.75">
      <c r="D25" s="38"/>
      <c r="F25" s="38"/>
      <c r="G25" s="38"/>
      <c r="H25" s="38"/>
      <c r="I25" s="38"/>
      <c r="K25" s="38"/>
      <c r="N25" s="38"/>
      <c r="P25" s="38"/>
    </row>
    <row r="26" spans="4:16" ht="12.75">
      <c r="D26" s="38"/>
      <c r="F26" s="38"/>
      <c r="G26" s="38"/>
      <c r="H26" s="38"/>
      <c r="I26" s="38"/>
      <c r="K26" s="38"/>
      <c r="N26" s="38"/>
      <c r="P26" s="38"/>
    </row>
    <row r="27" spans="4:16" ht="12.75">
      <c r="D27" s="38"/>
      <c r="F27" s="38"/>
      <c r="G27" s="38"/>
      <c r="H27" s="38"/>
      <c r="I27" s="38"/>
      <c r="K27" s="38"/>
      <c r="N27" s="38"/>
      <c r="P27" s="38"/>
    </row>
    <row r="28" spans="4:16" ht="12.75">
      <c r="D28" s="38"/>
      <c r="F28" s="38"/>
      <c r="G28" s="38"/>
      <c r="H28" s="38"/>
      <c r="I28" s="38"/>
      <c r="K28" s="38"/>
      <c r="N28" s="38"/>
      <c r="P28" s="38"/>
    </row>
    <row r="29" spans="4:16" ht="12.75">
      <c r="D29" s="38"/>
      <c r="F29" s="38"/>
      <c r="G29" s="38"/>
      <c r="H29" s="38"/>
      <c r="I29" s="38"/>
      <c r="K29" s="38"/>
      <c r="N29" s="38"/>
      <c r="P29" s="38"/>
    </row>
    <row r="30" spans="4:16" ht="12.75">
      <c r="D30" s="38"/>
      <c r="F30" s="38"/>
      <c r="G30" s="38"/>
      <c r="H30" s="38"/>
      <c r="I30" s="38"/>
      <c r="K30" s="38"/>
      <c r="N30" s="38"/>
      <c r="P30" s="38"/>
    </row>
    <row r="31" spans="4:16" ht="12.75">
      <c r="D31" s="38"/>
      <c r="F31" s="38"/>
      <c r="G31" s="38"/>
      <c r="H31" s="38"/>
      <c r="I31" s="38"/>
      <c r="K31" s="38"/>
      <c r="N31" s="38"/>
      <c r="P31" s="38"/>
    </row>
    <row r="32" spans="4:16" ht="12.75">
      <c r="D32" s="41"/>
      <c r="F32" s="38"/>
      <c r="G32" s="38"/>
      <c r="H32" s="38"/>
      <c r="I32" s="38"/>
      <c r="K32" s="38"/>
      <c r="N32" s="38"/>
      <c r="P32" s="38"/>
    </row>
    <row r="33" spans="4:16" ht="12.75">
      <c r="D33" s="38"/>
      <c r="F33" s="38"/>
      <c r="G33" s="38"/>
      <c r="H33" s="38"/>
      <c r="I33" s="38"/>
      <c r="K33" s="38"/>
      <c r="N33" s="38"/>
      <c r="P33" s="38"/>
    </row>
    <row r="34" spans="4:16" ht="12.75">
      <c r="D34" s="38"/>
      <c r="F34" s="38"/>
      <c r="G34" s="38"/>
      <c r="H34" s="38"/>
      <c r="I34" s="38"/>
      <c r="K34" s="38"/>
      <c r="N34" s="38"/>
      <c r="P34" s="38"/>
    </row>
    <row r="35" spans="4:16" ht="12.75">
      <c r="D35" s="38"/>
      <c r="F35" s="38"/>
      <c r="G35" s="38"/>
      <c r="H35" s="38"/>
      <c r="I35" s="38"/>
      <c r="K35" s="38"/>
      <c r="N35" s="38"/>
      <c r="P35" s="38"/>
    </row>
    <row r="36" spans="4:16" ht="13.5" thickBot="1">
      <c r="D36" s="38"/>
      <c r="F36" s="38"/>
      <c r="G36" s="38"/>
      <c r="H36" s="38"/>
      <c r="I36" s="38"/>
      <c r="K36" s="38"/>
      <c r="N36" s="38"/>
      <c r="P36" s="38"/>
    </row>
    <row r="37" spans="2:8" ht="13.5" thickBot="1">
      <c r="B37" s="118" t="s">
        <v>35</v>
      </c>
      <c r="C37" s="118"/>
      <c r="D37" s="119"/>
      <c r="E37" s="99">
        <v>3</v>
      </c>
      <c r="F37" s="106" t="s">
        <v>59</v>
      </c>
      <c r="G37" s="107"/>
      <c r="H37" s="99">
        <f>E37+gennaio!G37</f>
        <v>3</v>
      </c>
    </row>
    <row r="38" spans="2:5" ht="12.75">
      <c r="B38" s="6" t="s">
        <v>60</v>
      </c>
      <c r="E38" s="101">
        <v>30800000</v>
      </c>
    </row>
    <row r="39" spans="2:5" ht="12.75">
      <c r="B39" s="6" t="s">
        <v>61</v>
      </c>
      <c r="E39" s="101">
        <v>1750000</v>
      </c>
    </row>
    <row r="40" spans="2:5" ht="12.75">
      <c r="B40" s="6" t="s">
        <v>62</v>
      </c>
      <c r="E40" s="101">
        <v>8200000</v>
      </c>
    </row>
  </sheetData>
  <mergeCells count="10">
    <mergeCell ref="F37:G37"/>
    <mergeCell ref="B37:D37"/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B1">
      <selection activeCell="M14" sqref="M14"/>
    </sheetView>
  </sheetViews>
  <sheetFormatPr defaultColWidth="9.140625" defaultRowHeight="12.75"/>
  <cols>
    <col min="1" max="3" width="9.140625" style="6" customWidth="1"/>
    <col min="4" max="4" width="8.8515625" style="6" customWidth="1"/>
    <col min="5" max="16384" width="9.140625" style="6" customWidth="1"/>
  </cols>
  <sheetData>
    <row r="1" spans="1:19" ht="12.75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2.75">
      <c r="A2" s="110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2.75">
      <c r="A3" s="110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2.75">
      <c r="A4" s="111" t="s">
        <v>52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2.75">
      <c r="A5" s="110" t="s">
        <v>17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ht="13.5" thickBot="1"/>
    <row r="7" spans="2:16" ht="13.5" thickBot="1">
      <c r="B7" s="120" t="s">
        <v>1</v>
      </c>
      <c r="C7" s="113"/>
      <c r="D7" s="113"/>
      <c r="E7" s="113"/>
      <c r="F7" s="114"/>
      <c r="G7" s="112" t="s">
        <v>2</v>
      </c>
      <c r="H7" s="113"/>
      <c r="I7" s="113"/>
      <c r="J7" s="113"/>
      <c r="K7" s="114"/>
      <c r="L7" s="122" t="s">
        <v>13</v>
      </c>
      <c r="M7" s="116"/>
      <c r="N7" s="116"/>
      <c r="O7" s="116"/>
      <c r="P7" s="117"/>
    </row>
    <row r="8" spans="2:16" ht="12.75">
      <c r="B8" s="12"/>
      <c r="C8" s="9" t="s">
        <v>5</v>
      </c>
      <c r="D8" s="43" t="s">
        <v>4</v>
      </c>
      <c r="E8" s="8" t="s">
        <v>6</v>
      </c>
      <c r="F8" s="13" t="s">
        <v>19</v>
      </c>
      <c r="G8" s="26"/>
      <c r="H8" s="8" t="s">
        <v>5</v>
      </c>
      <c r="I8" s="43" t="s">
        <v>4</v>
      </c>
      <c r="J8" s="8" t="s">
        <v>6</v>
      </c>
      <c r="K8" s="8" t="s">
        <v>19</v>
      </c>
      <c r="L8" s="8"/>
      <c r="M8" s="8" t="s">
        <v>5</v>
      </c>
      <c r="N8" s="43" t="s">
        <v>4</v>
      </c>
      <c r="O8" s="8" t="s">
        <v>6</v>
      </c>
      <c r="P8" s="13" t="s">
        <v>19</v>
      </c>
    </row>
    <row r="9" spans="2:16" ht="12.75">
      <c r="B9" s="14" t="s">
        <v>0</v>
      </c>
      <c r="C9" s="13" t="s">
        <v>18</v>
      </c>
      <c r="D9" s="44" t="s">
        <v>24</v>
      </c>
      <c r="E9" s="91" t="s">
        <v>26</v>
      </c>
      <c r="F9" s="13" t="s">
        <v>18</v>
      </c>
      <c r="G9" s="15" t="s">
        <v>3</v>
      </c>
      <c r="H9" s="15" t="s">
        <v>18</v>
      </c>
      <c r="I9" s="44" t="s">
        <v>24</v>
      </c>
      <c r="J9" s="91" t="s">
        <v>26</v>
      </c>
      <c r="K9" s="14" t="s">
        <v>18</v>
      </c>
      <c r="L9" s="14" t="s">
        <v>22</v>
      </c>
      <c r="M9" s="14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45">
        <v>39083</v>
      </c>
      <c r="E10" s="31" t="s">
        <v>34</v>
      </c>
      <c r="F10" s="22"/>
      <c r="G10" s="20"/>
      <c r="H10" s="20"/>
      <c r="I10" s="45">
        <v>39083</v>
      </c>
      <c r="J10" s="31" t="s">
        <v>34</v>
      </c>
      <c r="K10" s="20"/>
      <c r="L10" s="18"/>
      <c r="M10" s="18"/>
      <c r="N10" s="45">
        <v>39083</v>
      </c>
      <c r="O10" s="31" t="s">
        <v>34</v>
      </c>
      <c r="P10" s="22"/>
    </row>
    <row r="11" spans="2:16" ht="12.75">
      <c r="B11" s="8" t="s">
        <v>7</v>
      </c>
      <c r="C11" s="10">
        <v>0</v>
      </c>
      <c r="D11" s="24">
        <f>F11+febbraio!$D$11</f>
        <v>770</v>
      </c>
      <c r="E11" s="25" t="e">
        <f>F11/F18</f>
        <v>#DIV/0!</v>
      </c>
      <c r="F11" s="24">
        <v>0</v>
      </c>
      <c r="G11" s="26" t="s">
        <v>7</v>
      </c>
      <c r="H11" s="10">
        <v>0</v>
      </c>
      <c r="I11" s="24">
        <f>K11+febbraio!$I$11</f>
        <v>0</v>
      </c>
      <c r="J11" s="25" t="e">
        <f>I11/$F$18</f>
        <v>#DIV/0!</v>
      </c>
      <c r="K11" s="24">
        <v>0</v>
      </c>
      <c r="L11" s="42">
        <v>908</v>
      </c>
      <c r="M11" s="10">
        <v>0</v>
      </c>
      <c r="N11" s="24">
        <f>P11+febbraio!$N$11</f>
        <v>39000</v>
      </c>
      <c r="O11" s="25" t="e">
        <f>P11/P18</f>
        <v>#DIV/0!</v>
      </c>
      <c r="P11" s="24">
        <v>0</v>
      </c>
    </row>
    <row r="12" spans="2:16" ht="12.75">
      <c r="B12" s="14" t="s">
        <v>14</v>
      </c>
      <c r="C12" s="28">
        <v>0</v>
      </c>
      <c r="D12" s="29">
        <f>F12+febbraio!$D$12</f>
        <v>32550</v>
      </c>
      <c r="E12" s="30" t="e">
        <f>F12/F18</f>
        <v>#DIV/0!</v>
      </c>
      <c r="F12" s="29">
        <v>0</v>
      </c>
      <c r="G12" s="15" t="s">
        <v>8</v>
      </c>
      <c r="H12" s="28">
        <v>0</v>
      </c>
      <c r="I12" s="29">
        <f>K12+febbraio!$I$12</f>
        <v>39000</v>
      </c>
      <c r="J12" s="30" t="e">
        <f>I12/$F$18</f>
        <v>#DIV/0!</v>
      </c>
      <c r="K12" s="29">
        <v>0</v>
      </c>
      <c r="L12" s="27">
        <v>198</v>
      </c>
      <c r="M12" s="28">
        <v>0</v>
      </c>
      <c r="N12" s="29">
        <f>P12+febbraio!$N$12</f>
        <v>5651</v>
      </c>
      <c r="O12" s="30" t="e">
        <f>P12/P18</f>
        <v>#DIV/0!</v>
      </c>
      <c r="P12" s="29">
        <v>0</v>
      </c>
    </row>
    <row r="13" spans="2:16" ht="12.75">
      <c r="B13" s="14" t="s">
        <v>10</v>
      </c>
      <c r="C13" s="28">
        <v>0</v>
      </c>
      <c r="D13" s="29">
        <f>F13+febbraio!$D$13</f>
        <v>11155</v>
      </c>
      <c r="E13" s="30" t="e">
        <f>F13/F18</f>
        <v>#DIV/0!</v>
      </c>
      <c r="F13" s="29">
        <v>0</v>
      </c>
      <c r="G13" s="15" t="s">
        <v>9</v>
      </c>
      <c r="H13" s="28">
        <v>0</v>
      </c>
      <c r="I13" s="29">
        <f>K13+febbraio!$I$13</f>
        <v>3528</v>
      </c>
      <c r="J13" s="30" t="e">
        <f>I13/$F$18</f>
        <v>#DIV/0!</v>
      </c>
      <c r="K13" s="29">
        <v>0</v>
      </c>
      <c r="L13" s="14" t="s">
        <v>12</v>
      </c>
      <c r="M13" s="28">
        <v>0</v>
      </c>
      <c r="N13" s="29">
        <f>P13+febbraio!$N$13</f>
        <v>1342</v>
      </c>
      <c r="O13" s="30" t="e">
        <f>P13/P18</f>
        <v>#DIV/0!</v>
      </c>
      <c r="P13" s="29">
        <v>0</v>
      </c>
    </row>
    <row r="14" spans="2:16" ht="12.75">
      <c r="B14" s="14" t="s">
        <v>16</v>
      </c>
      <c r="C14" s="28">
        <v>0</v>
      </c>
      <c r="D14" s="29">
        <f>F14+febbraio!$D$14</f>
        <v>0</v>
      </c>
      <c r="E14" s="30" t="e">
        <f>F14/F18</f>
        <v>#DIV/0!</v>
      </c>
      <c r="F14" s="29">
        <v>0</v>
      </c>
      <c r="G14" s="15" t="s">
        <v>11</v>
      </c>
      <c r="H14" s="29">
        <v>0</v>
      </c>
      <c r="I14" s="29">
        <f>K14+febbraio!$I$14</f>
        <v>3465</v>
      </c>
      <c r="J14" s="30" t="e">
        <f>I14/$F$18</f>
        <v>#DIV/0!</v>
      </c>
      <c r="K14" s="29">
        <v>0</v>
      </c>
      <c r="L14" s="28"/>
      <c r="M14" s="28"/>
      <c r="N14" s="29"/>
      <c r="O14" s="30"/>
      <c r="P14" s="29"/>
    </row>
    <row r="15" spans="2:16" ht="12.75">
      <c r="B15" s="14" t="s">
        <v>23</v>
      </c>
      <c r="C15" s="28">
        <v>0</v>
      </c>
      <c r="D15" s="29">
        <f>F15+febbraio!D15</f>
        <v>1518</v>
      </c>
      <c r="E15" s="30" t="e">
        <f>F15/F18</f>
        <v>#DIV/0!</v>
      </c>
      <c r="F15" s="29">
        <v>0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2.75">
      <c r="B16" s="14" t="s">
        <v>32</v>
      </c>
      <c r="C16" s="28">
        <v>0</v>
      </c>
      <c r="D16" s="29">
        <f>F16+febbraio!$D$16</f>
        <v>0</v>
      </c>
      <c r="E16" s="30" t="e">
        <f>F16/F18</f>
        <v>#DIV/0!</v>
      </c>
      <c r="F16" s="29">
        <v>0</v>
      </c>
      <c r="G16" s="29"/>
      <c r="H16" s="29"/>
      <c r="I16" s="58"/>
      <c r="J16" s="30"/>
      <c r="K16" s="58"/>
      <c r="L16" s="28"/>
      <c r="M16" s="28"/>
      <c r="N16" s="29"/>
      <c r="O16" s="30"/>
      <c r="P16" s="29"/>
    </row>
    <row r="17" spans="2:16" ht="13.5" thickBot="1">
      <c r="B17" s="31" t="s">
        <v>33</v>
      </c>
      <c r="C17" s="18">
        <v>0</v>
      </c>
      <c r="D17" s="20">
        <f>F17+febbraio!D17</f>
        <v>0</v>
      </c>
      <c r="E17" s="32" t="e">
        <f>F17/F18</f>
        <v>#DIV/0!</v>
      </c>
      <c r="F17" s="20">
        <v>0</v>
      </c>
      <c r="G17" s="20"/>
      <c r="H17" s="20"/>
      <c r="I17" s="33"/>
      <c r="J17" s="32"/>
      <c r="K17" s="33"/>
      <c r="L17" s="18"/>
      <c r="M17" s="18"/>
      <c r="N17" s="20"/>
      <c r="O17" s="32"/>
      <c r="P17" s="20"/>
    </row>
    <row r="18" spans="2:16" ht="13.5" thickBot="1">
      <c r="B18" s="31" t="s">
        <v>4</v>
      </c>
      <c r="C18" s="31">
        <f>SUM(C11:C17)</f>
        <v>0</v>
      </c>
      <c r="D18" s="34">
        <f>SUM(D11:D17)</f>
        <v>45993</v>
      </c>
      <c r="E18" s="32" t="e">
        <f>SUM(E11:E17)</f>
        <v>#DIV/0!</v>
      </c>
      <c r="F18" s="20">
        <f>SUM(F11:F17)</f>
        <v>0</v>
      </c>
      <c r="G18" s="31" t="s">
        <v>4</v>
      </c>
      <c r="H18" s="34">
        <f>SUM(H11:H17)</f>
        <v>0</v>
      </c>
      <c r="I18" s="34">
        <f>SUM(I11:I14)</f>
        <v>45993</v>
      </c>
      <c r="J18" s="32" t="e">
        <f>SUM(J11:J14)</f>
        <v>#DIV/0!</v>
      </c>
      <c r="K18" s="20">
        <f>SUM(K11:K14)</f>
        <v>0</v>
      </c>
      <c r="L18" s="31" t="s">
        <v>4</v>
      </c>
      <c r="M18" s="31">
        <f>SUM(M11:M17)</f>
        <v>0</v>
      </c>
      <c r="N18" s="34">
        <f>SUM(N11:N13)</f>
        <v>45993</v>
      </c>
      <c r="O18" s="32" t="e">
        <f>SUM(O11:O13)</f>
        <v>#DIV/0!</v>
      </c>
      <c r="P18" s="20">
        <f>SUM(P11:P13)</f>
        <v>0</v>
      </c>
    </row>
    <row r="19" spans="4:16" ht="12.75">
      <c r="D19" s="38"/>
      <c r="F19" s="38"/>
      <c r="G19" s="38"/>
      <c r="H19" s="38"/>
      <c r="I19" s="38"/>
      <c r="K19" s="38"/>
      <c r="N19" s="38"/>
      <c r="P19" s="38"/>
    </row>
    <row r="20" spans="4:16" ht="12.75">
      <c r="D20" s="38"/>
      <c r="F20" s="38"/>
      <c r="G20" s="38"/>
      <c r="H20" s="38"/>
      <c r="I20" s="38"/>
      <c r="K20" s="38"/>
      <c r="N20" s="38"/>
      <c r="P20" s="38"/>
    </row>
    <row r="21" spans="4:16" ht="12.75">
      <c r="D21" s="39"/>
      <c r="E21" s="40"/>
      <c r="F21" s="39"/>
      <c r="G21" s="39"/>
      <c r="H21" s="39"/>
      <c r="I21" s="39"/>
      <c r="J21" s="40"/>
      <c r="K21" s="39"/>
      <c r="L21" s="40"/>
      <c r="M21" s="40"/>
      <c r="N21" s="39"/>
      <c r="O21" s="40"/>
      <c r="P21" s="39"/>
    </row>
    <row r="22" spans="4:16" ht="12.75">
      <c r="D22" s="38"/>
      <c r="F22" s="38"/>
      <c r="G22" s="38"/>
      <c r="H22" s="38"/>
      <c r="I22" s="38"/>
      <c r="K22" s="38"/>
      <c r="N22" s="38"/>
      <c r="P22" s="38"/>
    </row>
    <row r="23" spans="4:16" ht="12.75">
      <c r="D23" s="38"/>
      <c r="F23" s="38"/>
      <c r="G23" s="38"/>
      <c r="H23" s="38"/>
      <c r="I23" s="38"/>
      <c r="K23" s="38"/>
      <c r="N23" s="38"/>
      <c r="P23" s="38"/>
    </row>
    <row r="24" spans="4:16" ht="12.75">
      <c r="D24" s="38"/>
      <c r="F24" s="38"/>
      <c r="G24" s="38"/>
      <c r="H24" s="38"/>
      <c r="I24" s="38"/>
      <c r="K24" s="38"/>
      <c r="N24" s="38"/>
      <c r="P24" s="38"/>
    </row>
    <row r="25" spans="4:16" ht="12.75">
      <c r="D25" s="38"/>
      <c r="F25" s="38"/>
      <c r="G25" s="38"/>
      <c r="H25" s="38"/>
      <c r="I25" s="38"/>
      <c r="K25" s="38"/>
      <c r="N25" s="38"/>
      <c r="P25" s="38"/>
    </row>
    <row r="26" spans="4:16" ht="12.75">
      <c r="D26" s="38"/>
      <c r="F26" s="38"/>
      <c r="G26" s="38"/>
      <c r="H26" s="38"/>
      <c r="I26" s="38"/>
      <c r="K26" s="38"/>
      <c r="N26" s="38"/>
      <c r="P26" s="38"/>
    </row>
    <row r="27" spans="4:16" ht="12.75">
      <c r="D27" s="38"/>
      <c r="F27" s="38"/>
      <c r="G27" s="38"/>
      <c r="H27" s="38"/>
      <c r="I27" s="38"/>
      <c r="K27" s="38"/>
      <c r="N27" s="38"/>
      <c r="P27" s="38"/>
    </row>
    <row r="28" spans="4:16" ht="12.75">
      <c r="D28" s="38"/>
      <c r="F28" s="38"/>
      <c r="G28" s="38"/>
      <c r="H28" s="38"/>
      <c r="I28" s="38"/>
      <c r="K28" s="38"/>
      <c r="N28" s="38"/>
      <c r="P28" s="38"/>
    </row>
    <row r="29" spans="4:16" ht="12.75">
      <c r="D29" s="38"/>
      <c r="F29" s="38"/>
      <c r="G29" s="38"/>
      <c r="H29" s="38"/>
      <c r="I29" s="38"/>
      <c r="K29" s="38"/>
      <c r="N29" s="38"/>
      <c r="P29" s="38"/>
    </row>
    <row r="30" spans="4:16" ht="12.75">
      <c r="D30" s="38"/>
      <c r="F30" s="38"/>
      <c r="G30" s="38"/>
      <c r="H30" s="38"/>
      <c r="I30" s="38"/>
      <c r="K30" s="38"/>
      <c r="N30" s="38"/>
      <c r="P30" s="38"/>
    </row>
    <row r="31" spans="4:16" ht="12.75">
      <c r="D31" s="41"/>
      <c r="F31" s="38"/>
      <c r="G31" s="38"/>
      <c r="H31" s="38"/>
      <c r="I31" s="38"/>
      <c r="K31" s="38"/>
      <c r="N31" s="38"/>
      <c r="P31" s="38"/>
    </row>
    <row r="32" spans="4:16" ht="12.75">
      <c r="D32" s="38"/>
      <c r="F32" s="38"/>
      <c r="G32" s="38"/>
      <c r="H32" s="38"/>
      <c r="I32" s="38"/>
      <c r="K32" s="38"/>
      <c r="N32" s="38"/>
      <c r="P32" s="38"/>
    </row>
    <row r="33" spans="4:16" ht="12.75">
      <c r="D33" s="38"/>
      <c r="F33" s="38"/>
      <c r="G33" s="38"/>
      <c r="H33" s="38"/>
      <c r="I33" s="38"/>
      <c r="K33" s="38"/>
      <c r="N33" s="38"/>
      <c r="P33" s="38"/>
    </row>
    <row r="34" spans="4:16" ht="12.75">
      <c r="D34" s="38"/>
      <c r="F34" s="38"/>
      <c r="G34" s="38"/>
      <c r="H34" s="38"/>
      <c r="I34" s="38"/>
      <c r="K34" s="38"/>
      <c r="N34" s="38"/>
      <c r="P34" s="38"/>
    </row>
    <row r="35" spans="4:16" ht="12.75">
      <c r="D35" s="38"/>
      <c r="F35" s="38"/>
      <c r="G35" s="38"/>
      <c r="H35" s="38"/>
      <c r="I35" s="38"/>
      <c r="K35" s="38"/>
      <c r="N35" s="38"/>
      <c r="P35" s="38"/>
    </row>
    <row r="36" ht="13.5" thickBot="1"/>
    <row r="37" spans="1:7" ht="13.5" thickBot="1">
      <c r="A37" s="118" t="s">
        <v>35</v>
      </c>
      <c r="B37" s="118"/>
      <c r="C37" s="119"/>
      <c r="D37" s="99">
        <v>0</v>
      </c>
      <c r="E37" s="121" t="s">
        <v>37</v>
      </c>
      <c r="F37" s="119"/>
      <c r="G37" s="99">
        <f>D37+febbraio!H37</f>
        <v>3</v>
      </c>
    </row>
    <row r="41" spans="4:6" ht="12.75">
      <c r="D41" s="102"/>
      <c r="E41" s="102"/>
      <c r="F41" s="102"/>
    </row>
  </sheetData>
  <mergeCells count="10">
    <mergeCell ref="A37:C37"/>
    <mergeCell ref="E37:F37"/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A3" sqref="A3:S3"/>
    </sheetView>
  </sheetViews>
  <sheetFormatPr defaultColWidth="9.140625" defaultRowHeight="12.75"/>
  <cols>
    <col min="1" max="1" width="8.28125" style="6" customWidth="1"/>
    <col min="2" max="2" width="8.00390625" style="6" customWidth="1"/>
    <col min="3" max="3" width="8.57421875" style="6" bestFit="1" customWidth="1"/>
    <col min="4" max="4" width="12.7109375" style="6" bestFit="1" customWidth="1"/>
    <col min="5" max="5" width="9.140625" style="6" customWidth="1"/>
    <col min="6" max="6" width="9.28125" style="6" customWidth="1"/>
    <col min="7" max="7" width="7.00390625" style="6" customWidth="1"/>
    <col min="8" max="8" width="8.28125" style="6" customWidth="1"/>
    <col min="9" max="12" width="9.140625" style="6" customWidth="1"/>
    <col min="13" max="13" width="8.57421875" style="6" customWidth="1"/>
    <col min="14" max="14" width="8.7109375" style="6" customWidth="1"/>
    <col min="15" max="15" width="7.8515625" style="6" customWidth="1"/>
    <col min="16" max="16" width="8.421875" style="6" customWidth="1"/>
    <col min="17" max="17" width="9.140625" style="6" customWidth="1"/>
    <col min="18" max="18" width="8.28125" style="6" customWidth="1"/>
    <col min="19" max="19" width="7.28125" style="6" customWidth="1"/>
    <col min="20" max="16384" width="9.140625" style="6" customWidth="1"/>
  </cols>
  <sheetData>
    <row r="1" spans="1:19" ht="12.75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2.75">
      <c r="A2" s="110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2.75">
      <c r="A3" s="110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2.75">
      <c r="A4" s="111" t="s">
        <v>52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2.75">
      <c r="A5" s="110" t="s">
        <v>17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ht="13.5" thickBot="1"/>
    <row r="7" spans="2:16" ht="13.5" thickBot="1">
      <c r="B7" s="120" t="s">
        <v>1</v>
      </c>
      <c r="C7" s="113"/>
      <c r="D7" s="113"/>
      <c r="E7" s="113"/>
      <c r="F7" s="114"/>
      <c r="G7" s="112" t="s">
        <v>2</v>
      </c>
      <c r="H7" s="113"/>
      <c r="I7" s="113"/>
      <c r="J7" s="113"/>
      <c r="K7" s="114"/>
      <c r="L7" s="122" t="s">
        <v>13</v>
      </c>
      <c r="M7" s="116"/>
      <c r="N7" s="116"/>
      <c r="O7" s="116"/>
      <c r="P7" s="117"/>
    </row>
    <row r="8" spans="2:16" ht="12.75">
      <c r="B8" s="12"/>
      <c r="C8" s="9" t="s">
        <v>5</v>
      </c>
      <c r="D8" s="43" t="s">
        <v>4</v>
      </c>
      <c r="E8" s="8" t="s">
        <v>6</v>
      </c>
      <c r="F8" s="13" t="s">
        <v>19</v>
      </c>
      <c r="G8" s="26"/>
      <c r="H8" s="8" t="s">
        <v>5</v>
      </c>
      <c r="I8" s="43" t="s">
        <v>4</v>
      </c>
      <c r="J8" s="8" t="s">
        <v>6</v>
      </c>
      <c r="K8" s="8" t="s">
        <v>19</v>
      </c>
      <c r="L8" s="8"/>
      <c r="M8" s="8" t="s">
        <v>5</v>
      </c>
      <c r="N8" s="43" t="s">
        <v>4</v>
      </c>
      <c r="O8" s="8" t="s">
        <v>6</v>
      </c>
      <c r="P8" s="13" t="s">
        <v>19</v>
      </c>
    </row>
    <row r="9" spans="2:16" ht="12.75">
      <c r="B9" s="15" t="s">
        <v>0</v>
      </c>
      <c r="C9" s="13" t="s">
        <v>18</v>
      </c>
      <c r="D9" s="44" t="s">
        <v>24</v>
      </c>
      <c r="E9" s="91" t="s">
        <v>26</v>
      </c>
      <c r="F9" s="13" t="s">
        <v>18</v>
      </c>
      <c r="G9" s="15" t="s">
        <v>3</v>
      </c>
      <c r="H9" s="15" t="s">
        <v>18</v>
      </c>
      <c r="I9" s="44" t="s">
        <v>24</v>
      </c>
      <c r="J9" s="91" t="s">
        <v>26</v>
      </c>
      <c r="K9" s="14" t="s">
        <v>18</v>
      </c>
      <c r="L9" s="14" t="s">
        <v>22</v>
      </c>
      <c r="M9" s="14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45">
        <v>39083</v>
      </c>
      <c r="E10" s="31" t="s">
        <v>34</v>
      </c>
      <c r="F10" s="22"/>
      <c r="G10" s="20"/>
      <c r="H10" s="20"/>
      <c r="I10" s="45">
        <v>39083</v>
      </c>
      <c r="J10" s="31" t="s">
        <v>34</v>
      </c>
      <c r="K10" s="20"/>
      <c r="L10" s="18"/>
      <c r="M10" s="18"/>
      <c r="N10" s="45">
        <v>39083</v>
      </c>
      <c r="O10" s="31" t="s">
        <v>34</v>
      </c>
      <c r="P10" s="22"/>
    </row>
    <row r="11" spans="2:16" ht="12.75">
      <c r="B11" s="8" t="s">
        <v>7</v>
      </c>
      <c r="C11" s="10">
        <v>0</v>
      </c>
      <c r="D11" s="24">
        <f>F11+marzo!$D$11</f>
        <v>770</v>
      </c>
      <c r="E11" s="25" t="e">
        <f>F11/F18</f>
        <v>#DIV/0!</v>
      </c>
      <c r="F11" s="24">
        <v>0</v>
      </c>
      <c r="G11" s="26" t="s">
        <v>7</v>
      </c>
      <c r="H11" s="10">
        <v>0</v>
      </c>
      <c r="I11" s="24">
        <f>K11+marzo!$I$11</f>
        <v>0</v>
      </c>
      <c r="J11" s="25" t="e">
        <f>K11/K18</f>
        <v>#DIV/0!</v>
      </c>
      <c r="K11" s="24">
        <v>0</v>
      </c>
      <c r="L11" s="42">
        <v>908</v>
      </c>
      <c r="M11" s="10">
        <v>0</v>
      </c>
      <c r="N11" s="24">
        <f>P11+marzo!N11</f>
        <v>39000</v>
      </c>
      <c r="O11" s="25" t="e">
        <f>P11/P18</f>
        <v>#DIV/0!</v>
      </c>
      <c r="P11" s="24">
        <v>0</v>
      </c>
    </row>
    <row r="12" spans="2:16" ht="12.75">
      <c r="B12" s="14" t="s">
        <v>14</v>
      </c>
      <c r="C12" s="28">
        <v>0</v>
      </c>
      <c r="D12" s="29">
        <f>F12+marzo!$D$12</f>
        <v>32550</v>
      </c>
      <c r="E12" s="30" t="e">
        <f>F12/F18</f>
        <v>#DIV/0!</v>
      </c>
      <c r="F12" s="29">
        <v>0</v>
      </c>
      <c r="G12" s="15" t="s">
        <v>8</v>
      </c>
      <c r="H12" s="28">
        <v>0</v>
      </c>
      <c r="I12" s="29">
        <f>K12+marzo!$I$12</f>
        <v>39000</v>
      </c>
      <c r="J12" s="30" t="e">
        <f>K12/K18</f>
        <v>#DIV/0!</v>
      </c>
      <c r="K12" s="29">
        <v>0</v>
      </c>
      <c r="L12" s="27">
        <v>198</v>
      </c>
      <c r="M12" s="28">
        <v>0</v>
      </c>
      <c r="N12" s="29">
        <f>P12+marzo!N12</f>
        <v>5651</v>
      </c>
      <c r="O12" s="30" t="e">
        <f>P12/P18</f>
        <v>#DIV/0!</v>
      </c>
      <c r="P12" s="29">
        <v>0</v>
      </c>
    </row>
    <row r="13" spans="2:16" ht="12.75">
      <c r="B13" s="14" t="s">
        <v>10</v>
      </c>
      <c r="C13" s="28">
        <v>0</v>
      </c>
      <c r="D13" s="29">
        <f>F13+marzo!$D$13</f>
        <v>11155</v>
      </c>
      <c r="E13" s="30" t="e">
        <f>F13/F18</f>
        <v>#DIV/0!</v>
      </c>
      <c r="F13" s="29">
        <v>0</v>
      </c>
      <c r="G13" s="15" t="s">
        <v>9</v>
      </c>
      <c r="H13" s="28">
        <v>0</v>
      </c>
      <c r="I13" s="29">
        <f>K13+marzo!$I$13</f>
        <v>3528</v>
      </c>
      <c r="J13" s="30" t="e">
        <f>K13/K18</f>
        <v>#DIV/0!</v>
      </c>
      <c r="K13" s="29">
        <v>0</v>
      </c>
      <c r="L13" s="14" t="s">
        <v>12</v>
      </c>
      <c r="M13" s="28">
        <v>0</v>
      </c>
      <c r="N13" s="29">
        <f>P13+marzo!N13</f>
        <v>1342</v>
      </c>
      <c r="O13" s="30" t="e">
        <f>P13/P13</f>
        <v>#DIV/0!</v>
      </c>
      <c r="P13" s="29">
        <v>0</v>
      </c>
    </row>
    <row r="14" spans="2:16" ht="12.75">
      <c r="B14" s="14" t="s">
        <v>16</v>
      </c>
      <c r="C14" s="28">
        <v>0</v>
      </c>
      <c r="D14" s="29">
        <f>F14+marzo!$D$14</f>
        <v>0</v>
      </c>
      <c r="E14" s="30" t="e">
        <f>F14/F18</f>
        <v>#DIV/0!</v>
      </c>
      <c r="F14" s="29">
        <v>0</v>
      </c>
      <c r="G14" s="15" t="s">
        <v>11</v>
      </c>
      <c r="H14" s="29">
        <v>0</v>
      </c>
      <c r="I14" s="29">
        <f>K14+marzo!$I$14</f>
        <v>3465</v>
      </c>
      <c r="J14" s="30" t="e">
        <f>K14/K18</f>
        <v>#DIV/0!</v>
      </c>
      <c r="K14" s="29">
        <v>0</v>
      </c>
      <c r="L14" s="28"/>
      <c r="M14" s="28"/>
      <c r="N14" s="29"/>
      <c r="O14" s="30"/>
      <c r="P14" s="29"/>
    </row>
    <row r="15" spans="2:16" ht="12.75">
      <c r="B15" s="14" t="s">
        <v>23</v>
      </c>
      <c r="C15" s="28">
        <v>0</v>
      </c>
      <c r="D15" s="29">
        <f>F15+marzo!D15</f>
        <v>1518</v>
      </c>
      <c r="E15" s="30" t="e">
        <f>F15/F18</f>
        <v>#DIV/0!</v>
      </c>
      <c r="F15" s="29">
        <v>0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2.75">
      <c r="B16" s="14" t="s">
        <v>32</v>
      </c>
      <c r="C16" s="28">
        <v>0</v>
      </c>
      <c r="D16" s="29">
        <f>F16+marzo!$D$16</f>
        <v>0</v>
      </c>
      <c r="E16" s="30" t="e">
        <f>F16/F18</f>
        <v>#DIV/0!</v>
      </c>
      <c r="F16" s="29">
        <v>0</v>
      </c>
      <c r="G16" s="29"/>
      <c r="H16" s="29"/>
      <c r="I16" s="58"/>
      <c r="J16" s="30"/>
      <c r="K16" s="58"/>
      <c r="L16" s="28"/>
      <c r="M16" s="28"/>
      <c r="N16" s="29"/>
      <c r="O16" s="30"/>
      <c r="P16" s="29"/>
    </row>
    <row r="17" spans="2:16" ht="13.5" thickBot="1">
      <c r="B17" s="31" t="s">
        <v>33</v>
      </c>
      <c r="C17" s="18">
        <v>0</v>
      </c>
      <c r="D17" s="20">
        <f>F17+marzo!D17</f>
        <v>0</v>
      </c>
      <c r="E17" s="30" t="e">
        <f>F17/F18</f>
        <v>#DIV/0!</v>
      </c>
      <c r="F17" s="20">
        <v>0</v>
      </c>
      <c r="G17" s="20"/>
      <c r="H17" s="20"/>
      <c r="I17" s="33"/>
      <c r="J17" s="32"/>
      <c r="K17" s="33"/>
      <c r="L17" s="18"/>
      <c r="M17" s="18"/>
      <c r="N17" s="20"/>
      <c r="O17" s="32"/>
      <c r="P17" s="20"/>
    </row>
    <row r="18" spans="2:16" ht="13.5" thickBot="1">
      <c r="B18" s="31" t="s">
        <v>4</v>
      </c>
      <c r="C18" s="31">
        <f>SUM(C11:C17)</f>
        <v>0</v>
      </c>
      <c r="D18" s="34">
        <f>SUM(D11:D17)</f>
        <v>45993</v>
      </c>
      <c r="E18" s="61" t="e">
        <f>SUM(E11:E17)</f>
        <v>#DIV/0!</v>
      </c>
      <c r="F18" s="20">
        <f>SUM(F11:F17)</f>
        <v>0</v>
      </c>
      <c r="G18" s="31" t="s">
        <v>4</v>
      </c>
      <c r="H18" s="34">
        <f>SUM(H11:H14)</f>
        <v>0</v>
      </c>
      <c r="I18" s="34">
        <f>SUM(I11:I14)</f>
        <v>45993</v>
      </c>
      <c r="J18" s="32" t="e">
        <f>SUM(J11:J14)</f>
        <v>#DIV/0!</v>
      </c>
      <c r="K18" s="20">
        <f>SUM(K11:K14)</f>
        <v>0</v>
      </c>
      <c r="L18" s="31" t="s">
        <v>4</v>
      </c>
      <c r="M18" s="31">
        <f>SUM(M11:M17)</f>
        <v>0</v>
      </c>
      <c r="N18" s="34">
        <f>SUM(N11:N13)</f>
        <v>45993</v>
      </c>
      <c r="O18" s="32" t="e">
        <f>SUM(O11:O13)</f>
        <v>#DIV/0!</v>
      </c>
      <c r="P18" s="20">
        <f>SUM(P11:P13)</f>
        <v>0</v>
      </c>
    </row>
    <row r="19" spans="4:16" ht="12.75">
      <c r="D19" s="38"/>
      <c r="F19" s="38"/>
      <c r="G19" s="38"/>
      <c r="H19" s="38"/>
      <c r="I19" s="38"/>
      <c r="K19" s="38"/>
      <c r="N19" s="38"/>
      <c r="P19" s="38"/>
    </row>
    <row r="20" spans="4:16" ht="12.75">
      <c r="D20" s="38"/>
      <c r="F20" s="38"/>
      <c r="G20" s="38"/>
      <c r="H20" s="38"/>
      <c r="I20" s="38"/>
      <c r="K20" s="38"/>
      <c r="N20" s="38"/>
      <c r="P20" s="38"/>
    </row>
    <row r="21" spans="4:16" ht="12.75">
      <c r="D21" s="39"/>
      <c r="E21" s="40"/>
      <c r="F21" s="39"/>
      <c r="G21" s="39"/>
      <c r="H21" s="39"/>
      <c r="I21" s="39"/>
      <c r="J21" s="40"/>
      <c r="K21" s="39"/>
      <c r="L21" s="40"/>
      <c r="M21" s="40"/>
      <c r="N21" s="39"/>
      <c r="O21" s="40"/>
      <c r="P21" s="39"/>
    </row>
    <row r="22" spans="4:16" ht="12.75">
      <c r="D22" s="38"/>
      <c r="F22" s="38"/>
      <c r="G22" s="38"/>
      <c r="H22" s="38"/>
      <c r="I22" s="38"/>
      <c r="K22" s="38"/>
      <c r="N22" s="38"/>
      <c r="P22" s="38"/>
    </row>
    <row r="23" spans="4:16" ht="12.75">
      <c r="D23" s="38"/>
      <c r="F23" s="38"/>
      <c r="G23" s="38"/>
      <c r="H23" s="38"/>
      <c r="I23" s="38"/>
      <c r="K23" s="38"/>
      <c r="N23" s="38"/>
      <c r="P23" s="38"/>
    </row>
    <row r="24" spans="4:16" ht="12.75">
      <c r="D24" s="38"/>
      <c r="F24" s="38"/>
      <c r="G24" s="38"/>
      <c r="H24" s="38"/>
      <c r="I24" s="38"/>
      <c r="K24" s="38"/>
      <c r="N24" s="38"/>
      <c r="P24" s="38"/>
    </row>
    <row r="25" spans="4:16" ht="12.75">
      <c r="D25" s="38"/>
      <c r="F25" s="38"/>
      <c r="G25" s="38"/>
      <c r="H25" s="38"/>
      <c r="I25" s="38"/>
      <c r="K25" s="38"/>
      <c r="N25" s="38"/>
      <c r="P25" s="38"/>
    </row>
    <row r="26" spans="4:16" ht="12.75">
      <c r="D26" s="38"/>
      <c r="F26" s="38"/>
      <c r="G26" s="38"/>
      <c r="H26" s="38"/>
      <c r="I26" s="38"/>
      <c r="K26" s="38"/>
      <c r="N26" s="38"/>
      <c r="P26" s="38"/>
    </row>
    <row r="27" spans="4:16" ht="12.75">
      <c r="D27" s="38"/>
      <c r="F27" s="38"/>
      <c r="G27" s="38"/>
      <c r="H27" s="38"/>
      <c r="I27" s="38"/>
      <c r="K27" s="38"/>
      <c r="N27" s="38"/>
      <c r="P27" s="38"/>
    </row>
    <row r="28" spans="4:16" ht="12.75">
      <c r="D28" s="38"/>
      <c r="F28" s="38"/>
      <c r="G28" s="38"/>
      <c r="H28" s="38"/>
      <c r="I28" s="38"/>
      <c r="K28" s="38"/>
      <c r="N28" s="38"/>
      <c r="P28" s="38"/>
    </row>
    <row r="29" spans="4:16" ht="12.75">
      <c r="D29" s="38"/>
      <c r="F29" s="38"/>
      <c r="G29" s="38"/>
      <c r="H29" s="38"/>
      <c r="I29" s="38"/>
      <c r="K29" s="38"/>
      <c r="N29" s="38"/>
      <c r="P29" s="38"/>
    </row>
    <row r="30" spans="4:16" ht="12.75">
      <c r="D30" s="38"/>
      <c r="F30" s="38"/>
      <c r="G30" s="38"/>
      <c r="H30" s="38"/>
      <c r="I30" s="38"/>
      <c r="K30" s="38"/>
      <c r="N30" s="38"/>
      <c r="P30" s="38"/>
    </row>
    <row r="31" spans="4:16" ht="12.75">
      <c r="D31" s="41"/>
      <c r="F31" s="38"/>
      <c r="G31" s="38"/>
      <c r="H31" s="38"/>
      <c r="I31" s="38"/>
      <c r="K31" s="38"/>
      <c r="N31" s="38"/>
      <c r="P31" s="38"/>
    </row>
    <row r="32" spans="4:16" ht="12.75">
      <c r="D32" s="38"/>
      <c r="F32" s="38"/>
      <c r="G32" s="38"/>
      <c r="H32" s="38"/>
      <c r="I32" s="38"/>
      <c r="K32" s="38"/>
      <c r="N32" s="38"/>
      <c r="P32" s="38"/>
    </row>
    <row r="33" spans="4:16" ht="12.75">
      <c r="D33" s="38"/>
      <c r="F33" s="38"/>
      <c r="G33" s="38"/>
      <c r="H33" s="38"/>
      <c r="I33" s="38"/>
      <c r="K33" s="38"/>
      <c r="N33" s="38"/>
      <c r="P33" s="38"/>
    </row>
    <row r="34" spans="4:16" ht="12.75">
      <c r="D34" s="38"/>
      <c r="F34" s="38"/>
      <c r="G34" s="38"/>
      <c r="H34" s="38"/>
      <c r="I34" s="38"/>
      <c r="K34" s="38"/>
      <c r="N34" s="38"/>
      <c r="P34" s="38"/>
    </row>
    <row r="35" spans="4:16" ht="12.75">
      <c r="D35" s="38"/>
      <c r="F35" s="38"/>
      <c r="G35" s="38"/>
      <c r="H35" s="38"/>
      <c r="I35" s="38"/>
      <c r="K35" s="38"/>
      <c r="N35" s="38"/>
      <c r="P35" s="38"/>
    </row>
    <row r="36" ht="13.5" thickBot="1"/>
    <row r="37" spans="1:7" ht="13.5" thickBot="1">
      <c r="A37" s="118" t="s">
        <v>35</v>
      </c>
      <c r="B37" s="118"/>
      <c r="C37" s="119"/>
      <c r="D37" s="99">
        <v>2</v>
      </c>
      <c r="E37" s="121" t="s">
        <v>37</v>
      </c>
      <c r="F37" s="119"/>
      <c r="G37" s="99">
        <f>D37+marzo!G37</f>
        <v>5</v>
      </c>
    </row>
    <row r="39" ht="12.75">
      <c r="D39" s="101"/>
    </row>
  </sheetData>
  <mergeCells count="10">
    <mergeCell ref="A37:C37"/>
    <mergeCell ref="E37:F37"/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19" right="0.32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1.421875" style="6" customWidth="1"/>
    <col min="2" max="2" width="5.28125" style="6" bestFit="1" customWidth="1"/>
    <col min="3" max="3" width="8.57421875" style="6" bestFit="1" customWidth="1"/>
    <col min="4" max="4" width="9.140625" style="6" customWidth="1"/>
    <col min="5" max="5" width="10.7109375" style="6" customWidth="1"/>
    <col min="6" max="6" width="8.57421875" style="6" bestFit="1" customWidth="1"/>
    <col min="7" max="7" width="7.8515625" style="6" customWidth="1"/>
    <col min="8" max="8" width="8.57421875" style="6" bestFit="1" customWidth="1"/>
    <col min="9" max="9" width="9.140625" style="6" customWidth="1"/>
    <col min="10" max="10" width="7.7109375" style="6" customWidth="1"/>
    <col min="11" max="11" width="8.57421875" style="6" bestFit="1" customWidth="1"/>
    <col min="12" max="12" width="7.00390625" style="6" bestFit="1" customWidth="1"/>
    <col min="13" max="13" width="8.57421875" style="6" bestFit="1" customWidth="1"/>
    <col min="14" max="14" width="8.57421875" style="6" customWidth="1"/>
    <col min="15" max="15" width="7.421875" style="6" bestFit="1" customWidth="1"/>
    <col min="16" max="16" width="8.57421875" style="6" bestFit="1" customWidth="1"/>
    <col min="17" max="17" width="4.140625" style="6" customWidth="1"/>
    <col min="18" max="16384" width="9.140625" style="6" customWidth="1"/>
  </cols>
  <sheetData>
    <row r="1" spans="1:19" ht="12.75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2.75">
      <c r="A2" s="110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2.75">
      <c r="A3" s="110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2.75">
      <c r="A4" s="111" t="s">
        <v>53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2.75">
      <c r="A5" s="110" t="s">
        <v>17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ht="13.5" thickBot="1"/>
    <row r="7" spans="2:16" ht="13.5" thickBot="1">
      <c r="B7" s="120" t="s">
        <v>1</v>
      </c>
      <c r="C7" s="113"/>
      <c r="D7" s="113"/>
      <c r="E7" s="113"/>
      <c r="F7" s="114"/>
      <c r="G7" s="112" t="s">
        <v>2</v>
      </c>
      <c r="H7" s="113"/>
      <c r="I7" s="113"/>
      <c r="J7" s="113"/>
      <c r="K7" s="114"/>
      <c r="L7" s="122" t="s">
        <v>13</v>
      </c>
      <c r="M7" s="116"/>
      <c r="N7" s="116"/>
      <c r="O7" s="116"/>
      <c r="P7" s="117"/>
    </row>
    <row r="8" spans="2:16" ht="12.75">
      <c r="B8" s="26"/>
      <c r="C8" s="9" t="s">
        <v>5</v>
      </c>
      <c r="D8" s="43" t="s">
        <v>4</v>
      </c>
      <c r="E8" s="8" t="s">
        <v>6</v>
      </c>
      <c r="F8" s="13" t="s">
        <v>19</v>
      </c>
      <c r="G8" s="26"/>
      <c r="H8" s="8" t="s">
        <v>5</v>
      </c>
      <c r="I8" s="43" t="s">
        <v>4</v>
      </c>
      <c r="J8" s="8" t="s">
        <v>6</v>
      </c>
      <c r="K8" s="8" t="s">
        <v>19</v>
      </c>
      <c r="L8" s="8"/>
      <c r="M8" s="8" t="s">
        <v>5</v>
      </c>
      <c r="N8" s="43" t="s">
        <v>4</v>
      </c>
      <c r="O8" s="8" t="s">
        <v>6</v>
      </c>
      <c r="P8" s="13" t="s">
        <v>19</v>
      </c>
    </row>
    <row r="9" spans="2:16" ht="12.75">
      <c r="B9" s="14" t="s">
        <v>21</v>
      </c>
      <c r="C9" s="13" t="s">
        <v>18</v>
      </c>
      <c r="D9" s="44" t="s">
        <v>24</v>
      </c>
      <c r="E9" s="91" t="s">
        <v>26</v>
      </c>
      <c r="F9" s="13" t="s">
        <v>18</v>
      </c>
      <c r="G9" s="15" t="s">
        <v>3</v>
      </c>
      <c r="H9" s="15" t="s">
        <v>18</v>
      </c>
      <c r="I9" s="44" t="s">
        <v>24</v>
      </c>
      <c r="J9" s="91" t="s">
        <v>26</v>
      </c>
      <c r="K9" s="14" t="s">
        <v>18</v>
      </c>
      <c r="L9" s="14" t="s">
        <v>22</v>
      </c>
      <c r="M9" s="14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45">
        <v>39083</v>
      </c>
      <c r="E10" s="31" t="s">
        <v>34</v>
      </c>
      <c r="F10" s="22"/>
      <c r="G10" s="20"/>
      <c r="H10" s="20"/>
      <c r="I10" s="45">
        <v>39083</v>
      </c>
      <c r="J10" s="31" t="s">
        <v>34</v>
      </c>
      <c r="K10" s="20"/>
      <c r="L10" s="18"/>
      <c r="M10" s="18"/>
      <c r="N10" s="45">
        <v>39083</v>
      </c>
      <c r="O10" s="31" t="s">
        <v>34</v>
      </c>
      <c r="P10" s="22"/>
    </row>
    <row r="11" spans="2:16" ht="12.75">
      <c r="B11" s="8" t="s">
        <v>7</v>
      </c>
      <c r="C11" s="10">
        <v>0</v>
      </c>
      <c r="D11" s="24">
        <f>F11+aprile!$D$11</f>
        <v>770</v>
      </c>
      <c r="E11" s="25" t="e">
        <f>F11/F18</f>
        <v>#DIV/0!</v>
      </c>
      <c r="F11" s="24">
        <v>0</v>
      </c>
      <c r="G11" s="26" t="s">
        <v>7</v>
      </c>
      <c r="H11" s="10">
        <v>0</v>
      </c>
      <c r="I11" s="24">
        <f>K11+aprile!$I$11</f>
        <v>0</v>
      </c>
      <c r="J11" s="25" t="e">
        <f>K11/K18</f>
        <v>#DIV/0!</v>
      </c>
      <c r="K11" s="24">
        <v>0</v>
      </c>
      <c r="L11" s="42">
        <v>908</v>
      </c>
      <c r="M11" s="10">
        <v>0</v>
      </c>
      <c r="N11" s="24">
        <f>P11+aprile!$N$11</f>
        <v>39000</v>
      </c>
      <c r="O11" s="25" t="e">
        <f>P11/P18</f>
        <v>#DIV/0!</v>
      </c>
      <c r="P11" s="24">
        <v>0</v>
      </c>
    </row>
    <row r="12" spans="2:16" ht="12.75">
      <c r="B12" s="14" t="s">
        <v>14</v>
      </c>
      <c r="C12" s="28">
        <v>0</v>
      </c>
      <c r="D12" s="29">
        <f>F12+aprile!$D$12</f>
        <v>32550</v>
      </c>
      <c r="E12" s="30" t="e">
        <f>F12/F18</f>
        <v>#DIV/0!</v>
      </c>
      <c r="F12" s="29">
        <v>0</v>
      </c>
      <c r="G12" s="15" t="s">
        <v>8</v>
      </c>
      <c r="H12" s="28">
        <v>0</v>
      </c>
      <c r="I12" s="29">
        <f>K12+aprile!$I$12</f>
        <v>39000</v>
      </c>
      <c r="J12" s="30" t="e">
        <f>K12/K18</f>
        <v>#DIV/0!</v>
      </c>
      <c r="K12" s="29">
        <v>0</v>
      </c>
      <c r="L12" s="27">
        <v>198</v>
      </c>
      <c r="M12" s="28">
        <v>0</v>
      </c>
      <c r="N12" s="29">
        <f>P12+aprile!$N$12</f>
        <v>5651</v>
      </c>
      <c r="O12" s="30" t="e">
        <f>P12/P18</f>
        <v>#DIV/0!</v>
      </c>
      <c r="P12" s="29">
        <v>0</v>
      </c>
    </row>
    <row r="13" spans="2:16" ht="12.75">
      <c r="B13" s="14" t="s">
        <v>10</v>
      </c>
      <c r="C13" s="28">
        <v>0</v>
      </c>
      <c r="D13" s="29">
        <f>F13+aprile!$D$13</f>
        <v>11155</v>
      </c>
      <c r="E13" s="30" t="e">
        <f>F13/F18</f>
        <v>#DIV/0!</v>
      </c>
      <c r="F13" s="29">
        <v>0</v>
      </c>
      <c r="G13" s="15" t="s">
        <v>9</v>
      </c>
      <c r="H13" s="28">
        <v>0</v>
      </c>
      <c r="I13" s="29">
        <f>K13+aprile!$I$13</f>
        <v>3528</v>
      </c>
      <c r="J13" s="30" t="e">
        <f>K13/K18</f>
        <v>#DIV/0!</v>
      </c>
      <c r="K13" s="29">
        <v>0</v>
      </c>
      <c r="L13" s="14" t="s">
        <v>12</v>
      </c>
      <c r="M13" s="28">
        <v>0</v>
      </c>
      <c r="N13" s="29">
        <f>P13+aprile!$N$13</f>
        <v>1342</v>
      </c>
      <c r="O13" s="30" t="e">
        <f>P13/P18</f>
        <v>#DIV/0!</v>
      </c>
      <c r="P13" s="29">
        <v>0</v>
      </c>
    </row>
    <row r="14" spans="2:16" ht="12.75">
      <c r="B14" s="14" t="s">
        <v>16</v>
      </c>
      <c r="C14" s="28">
        <v>0</v>
      </c>
      <c r="D14" s="29">
        <f>F14+aprile!$D$14</f>
        <v>0</v>
      </c>
      <c r="E14" s="30" t="e">
        <f>F14/F18</f>
        <v>#DIV/0!</v>
      </c>
      <c r="F14" s="29">
        <v>0</v>
      </c>
      <c r="G14" s="15" t="s">
        <v>11</v>
      </c>
      <c r="H14" s="29">
        <v>0</v>
      </c>
      <c r="I14" s="29">
        <f>K14+aprile!$I$14</f>
        <v>3465</v>
      </c>
      <c r="J14" s="30" t="e">
        <f>K14/K18</f>
        <v>#DIV/0!</v>
      </c>
      <c r="K14" s="29">
        <v>0</v>
      </c>
      <c r="L14" s="28"/>
      <c r="M14" s="28"/>
      <c r="N14" s="29"/>
      <c r="O14" s="30"/>
      <c r="P14" s="29"/>
    </row>
    <row r="15" spans="2:16" ht="12.75">
      <c r="B15" s="14" t="s">
        <v>23</v>
      </c>
      <c r="C15" s="28">
        <v>0</v>
      </c>
      <c r="D15" s="29">
        <f>F15+aprile!D15</f>
        <v>1518</v>
      </c>
      <c r="E15" s="30" t="e">
        <f>F15/F18</f>
        <v>#DIV/0!</v>
      </c>
      <c r="F15" s="29">
        <v>0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2.75">
      <c r="B16" s="14" t="s">
        <v>32</v>
      </c>
      <c r="C16" s="28">
        <v>0</v>
      </c>
      <c r="D16" s="29">
        <f>F16+aprile!$D$16</f>
        <v>0</v>
      </c>
      <c r="E16" s="30" t="e">
        <f>F16/F18</f>
        <v>#DIV/0!</v>
      </c>
      <c r="F16" s="29">
        <v>0</v>
      </c>
      <c r="G16" s="29"/>
      <c r="H16" s="29"/>
      <c r="I16" s="58"/>
      <c r="J16" s="30"/>
      <c r="K16" s="58"/>
      <c r="L16" s="28"/>
      <c r="M16" s="28"/>
      <c r="N16" s="29"/>
      <c r="O16" s="30"/>
      <c r="P16" s="29"/>
    </row>
    <row r="17" spans="2:16" ht="13.5" thickBot="1">
      <c r="B17" s="31" t="s">
        <v>33</v>
      </c>
      <c r="C17" s="18">
        <v>0</v>
      </c>
      <c r="D17" s="20">
        <f>F17+aprile!D17</f>
        <v>0</v>
      </c>
      <c r="E17" s="30" t="e">
        <f>F17/F18</f>
        <v>#DIV/0!</v>
      </c>
      <c r="F17" s="20">
        <v>0</v>
      </c>
      <c r="G17" s="20"/>
      <c r="H17" s="20"/>
      <c r="I17" s="33"/>
      <c r="J17" s="32"/>
      <c r="K17" s="33"/>
      <c r="L17" s="18"/>
      <c r="M17" s="18"/>
      <c r="N17" s="20"/>
      <c r="O17" s="32"/>
      <c r="P17" s="20"/>
    </row>
    <row r="18" spans="2:16" ht="13.5" thickBot="1">
      <c r="B18" s="31" t="s">
        <v>4</v>
      </c>
      <c r="C18" s="31">
        <f>SUM(C11:C17)</f>
        <v>0</v>
      </c>
      <c r="D18" s="34">
        <f>SUM(D11:D17)</f>
        <v>45993</v>
      </c>
      <c r="E18" s="61" t="e">
        <f>SUM(E11:E17)</f>
        <v>#DIV/0!</v>
      </c>
      <c r="F18" s="20">
        <f>SUM(F11:F17)</f>
        <v>0</v>
      </c>
      <c r="G18" s="31" t="s">
        <v>4</v>
      </c>
      <c r="H18" s="34">
        <f>SUM(H11:H14)</f>
        <v>0</v>
      </c>
      <c r="I18" s="34">
        <f>SUM(I11:I14)</f>
        <v>45993</v>
      </c>
      <c r="J18" s="32" t="e">
        <f>SUM(J11:J14)</f>
        <v>#DIV/0!</v>
      </c>
      <c r="K18" s="20">
        <f>SUM(K11:K14)</f>
        <v>0</v>
      </c>
      <c r="L18" s="31" t="s">
        <v>4</v>
      </c>
      <c r="M18" s="31">
        <f>SUM(M11:M17)</f>
        <v>0</v>
      </c>
      <c r="N18" s="34">
        <f>SUM(N11:N13)</f>
        <v>45993</v>
      </c>
      <c r="O18" s="32" t="e">
        <f>SUM(O11:O13)</f>
        <v>#DIV/0!</v>
      </c>
      <c r="P18" s="20">
        <f>SUM(P11:P13)</f>
        <v>0</v>
      </c>
    </row>
    <row r="19" spans="4:16" ht="12.75">
      <c r="D19" s="38"/>
      <c r="F19" s="38"/>
      <c r="G19" s="38"/>
      <c r="H19" s="38"/>
      <c r="I19" s="38"/>
      <c r="K19" s="38"/>
      <c r="N19" s="38"/>
      <c r="P19" s="38"/>
    </row>
    <row r="20" spans="4:16" ht="12.75">
      <c r="D20" s="38"/>
      <c r="F20" s="38"/>
      <c r="G20" s="38"/>
      <c r="H20" s="38"/>
      <c r="I20" s="38"/>
      <c r="K20" s="38"/>
      <c r="N20" s="38"/>
      <c r="P20" s="38"/>
    </row>
    <row r="21" spans="4:16" ht="12.75">
      <c r="D21" s="39"/>
      <c r="E21" s="40"/>
      <c r="F21" s="39"/>
      <c r="G21" s="39"/>
      <c r="H21" s="39"/>
      <c r="I21" s="39"/>
      <c r="J21" s="40"/>
      <c r="K21" s="39"/>
      <c r="L21" s="40"/>
      <c r="M21" s="40"/>
      <c r="N21" s="39"/>
      <c r="O21" s="40"/>
      <c r="P21" s="39"/>
    </row>
    <row r="22" spans="4:16" ht="12.75">
      <c r="D22" s="38"/>
      <c r="F22" s="38"/>
      <c r="G22" s="38"/>
      <c r="H22" s="38"/>
      <c r="I22" s="38"/>
      <c r="K22" s="38"/>
      <c r="N22" s="38"/>
      <c r="P22" s="38"/>
    </row>
    <row r="23" spans="4:16" ht="12.75">
      <c r="D23" s="38"/>
      <c r="F23" s="38"/>
      <c r="G23" s="38"/>
      <c r="H23" s="38"/>
      <c r="I23" s="38"/>
      <c r="K23" s="38"/>
      <c r="N23" s="38"/>
      <c r="P23" s="38"/>
    </row>
    <row r="24" spans="4:16" ht="12.75">
      <c r="D24" s="38"/>
      <c r="F24" s="38"/>
      <c r="G24" s="38"/>
      <c r="H24" s="38"/>
      <c r="I24" s="38"/>
      <c r="K24" s="38"/>
      <c r="N24" s="38"/>
      <c r="P24" s="38"/>
    </row>
    <row r="25" spans="4:16" ht="12.75">
      <c r="D25" s="38"/>
      <c r="F25" s="38"/>
      <c r="G25" s="38"/>
      <c r="H25" s="38"/>
      <c r="I25" s="38"/>
      <c r="K25" s="38"/>
      <c r="N25" s="38"/>
      <c r="P25" s="38"/>
    </row>
    <row r="26" spans="4:16" ht="12.75">
      <c r="D26" s="38"/>
      <c r="F26" s="38"/>
      <c r="G26" s="38"/>
      <c r="H26" s="38"/>
      <c r="I26" s="38"/>
      <c r="K26" s="38"/>
      <c r="N26" s="38"/>
      <c r="P26" s="38"/>
    </row>
    <row r="27" spans="4:16" ht="12.75">
      <c r="D27" s="38"/>
      <c r="F27" s="38"/>
      <c r="G27" s="38"/>
      <c r="H27" s="38"/>
      <c r="I27" s="38"/>
      <c r="K27" s="38"/>
      <c r="N27" s="38"/>
      <c r="P27" s="38"/>
    </row>
    <row r="28" spans="4:16" ht="12.75">
      <c r="D28" s="38"/>
      <c r="F28" s="38"/>
      <c r="G28" s="38"/>
      <c r="H28" s="38"/>
      <c r="I28" s="38"/>
      <c r="K28" s="38"/>
      <c r="N28" s="38"/>
      <c r="P28" s="38"/>
    </row>
    <row r="29" spans="4:16" ht="12.75">
      <c r="D29" s="38"/>
      <c r="F29" s="38"/>
      <c r="G29" s="38"/>
      <c r="H29" s="38"/>
      <c r="I29" s="38"/>
      <c r="K29" s="38"/>
      <c r="N29" s="38"/>
      <c r="P29" s="38"/>
    </row>
    <row r="30" spans="4:16" ht="12.75">
      <c r="D30" s="38"/>
      <c r="F30" s="38"/>
      <c r="G30" s="38"/>
      <c r="H30" s="38"/>
      <c r="I30" s="38"/>
      <c r="K30" s="38"/>
      <c r="N30" s="38"/>
      <c r="P30" s="38"/>
    </row>
    <row r="31" spans="4:16" ht="12.75">
      <c r="D31" s="41"/>
      <c r="F31" s="38"/>
      <c r="G31" s="38"/>
      <c r="H31" s="38"/>
      <c r="I31" s="38"/>
      <c r="K31" s="38"/>
      <c r="N31" s="38"/>
      <c r="P31" s="38"/>
    </row>
    <row r="32" spans="4:16" ht="12.75">
      <c r="D32" s="38"/>
      <c r="F32" s="38"/>
      <c r="G32" s="38"/>
      <c r="H32" s="38"/>
      <c r="I32" s="38"/>
      <c r="K32" s="38"/>
      <c r="N32" s="38"/>
      <c r="P32" s="38"/>
    </row>
    <row r="33" spans="4:16" ht="12.75">
      <c r="D33" s="38"/>
      <c r="F33" s="38"/>
      <c r="G33" s="38"/>
      <c r="H33" s="38"/>
      <c r="I33" s="38"/>
      <c r="K33" s="38"/>
      <c r="N33" s="38"/>
      <c r="P33" s="38"/>
    </row>
    <row r="34" spans="4:16" ht="12.75">
      <c r="D34" s="38"/>
      <c r="F34" s="38"/>
      <c r="G34" s="38"/>
      <c r="H34" s="38"/>
      <c r="I34" s="38"/>
      <c r="K34" s="38"/>
      <c r="N34" s="38"/>
      <c r="P34" s="38"/>
    </row>
    <row r="35" spans="4:16" ht="12.75">
      <c r="D35" s="38"/>
      <c r="F35" s="38"/>
      <c r="G35" s="38"/>
      <c r="H35" s="38"/>
      <c r="I35" s="38"/>
      <c r="K35" s="38"/>
      <c r="N35" s="38"/>
      <c r="P35" s="38"/>
    </row>
    <row r="36" ht="13.5" thickBot="1"/>
    <row r="37" spans="1:7" ht="13.5" thickBot="1">
      <c r="A37" s="118" t="s">
        <v>35</v>
      </c>
      <c r="B37" s="118"/>
      <c r="C37" s="119"/>
      <c r="D37" s="99">
        <v>0</v>
      </c>
      <c r="E37" s="121" t="s">
        <v>37</v>
      </c>
      <c r="F37" s="119"/>
      <c r="G37" s="99">
        <f>D37+aprile!G37</f>
        <v>5</v>
      </c>
    </row>
  </sheetData>
  <mergeCells count="10">
    <mergeCell ref="A37:C37"/>
    <mergeCell ref="E37:F37"/>
    <mergeCell ref="A1:S1"/>
    <mergeCell ref="A2:S2"/>
    <mergeCell ref="A3:S3"/>
    <mergeCell ref="A4:S4"/>
    <mergeCell ref="A5:S5"/>
    <mergeCell ref="B7:F7"/>
    <mergeCell ref="G7:K7"/>
    <mergeCell ref="L7:P7"/>
  </mergeCells>
  <printOptions/>
  <pageMargins left="0.75" right="0.2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B1">
      <selection activeCell="M14" sqref="M14"/>
    </sheetView>
  </sheetViews>
  <sheetFormatPr defaultColWidth="9.140625" defaultRowHeight="12.75"/>
  <cols>
    <col min="1" max="1" width="8.57421875" style="6" customWidth="1"/>
    <col min="2" max="3" width="9.140625" style="6" customWidth="1"/>
    <col min="4" max="4" width="8.7109375" style="6" bestFit="1" customWidth="1"/>
    <col min="5" max="5" width="9.140625" style="6" customWidth="1"/>
    <col min="6" max="6" width="9.00390625" style="6" customWidth="1"/>
    <col min="7" max="7" width="4.7109375" style="6" customWidth="1"/>
    <col min="8" max="11" width="9.140625" style="6" customWidth="1"/>
    <col min="12" max="12" width="8.421875" style="6" customWidth="1"/>
    <col min="13" max="16" width="9.140625" style="6" customWidth="1"/>
    <col min="17" max="17" width="4.57421875" style="6" customWidth="1"/>
    <col min="18" max="16384" width="9.140625" style="6" customWidth="1"/>
  </cols>
  <sheetData>
    <row r="1" spans="1:19" ht="12.75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2.75">
      <c r="A2" s="110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2.75">
      <c r="A3" s="110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2.75">
      <c r="A4" s="111" t="s">
        <v>54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2.75">
      <c r="A5" s="110" t="s">
        <v>17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ht="13.5" thickBot="1"/>
    <row r="7" spans="2:16" ht="13.5" thickBot="1">
      <c r="B7" s="120" t="s">
        <v>1</v>
      </c>
      <c r="C7" s="113"/>
      <c r="D7" s="113"/>
      <c r="E7" s="113"/>
      <c r="F7" s="114"/>
      <c r="G7" s="112" t="s">
        <v>2</v>
      </c>
      <c r="H7" s="113"/>
      <c r="I7" s="113"/>
      <c r="J7" s="113"/>
      <c r="K7" s="114"/>
      <c r="L7" s="122" t="s">
        <v>13</v>
      </c>
      <c r="M7" s="116"/>
      <c r="N7" s="116"/>
      <c r="O7" s="116"/>
      <c r="P7" s="117"/>
    </row>
    <row r="8" spans="2:16" ht="12.75">
      <c r="B8" s="26"/>
      <c r="C8" s="9" t="s">
        <v>5</v>
      </c>
      <c r="D8" s="43" t="s">
        <v>4</v>
      </c>
      <c r="E8" s="8" t="s">
        <v>6</v>
      </c>
      <c r="F8" s="13" t="s">
        <v>19</v>
      </c>
      <c r="G8" s="26"/>
      <c r="H8" s="8" t="s">
        <v>5</v>
      </c>
      <c r="I8" s="43" t="s">
        <v>4</v>
      </c>
      <c r="J8" s="8" t="s">
        <v>6</v>
      </c>
      <c r="K8" s="8" t="s">
        <v>19</v>
      </c>
      <c r="L8" s="8"/>
      <c r="M8" s="8" t="s">
        <v>5</v>
      </c>
      <c r="N8" s="43" t="s">
        <v>4</v>
      </c>
      <c r="O8" s="8" t="s">
        <v>6</v>
      </c>
      <c r="P8" s="13" t="s">
        <v>19</v>
      </c>
    </row>
    <row r="9" spans="2:16" ht="12.75">
      <c r="B9" s="14" t="s">
        <v>0</v>
      </c>
      <c r="C9" s="13" t="s">
        <v>18</v>
      </c>
      <c r="D9" s="44" t="s">
        <v>24</v>
      </c>
      <c r="E9" s="91" t="s">
        <v>26</v>
      </c>
      <c r="F9" s="13" t="s">
        <v>18</v>
      </c>
      <c r="G9" s="15" t="s">
        <v>3</v>
      </c>
      <c r="H9" s="15" t="s">
        <v>18</v>
      </c>
      <c r="I9" s="44" t="s">
        <v>24</v>
      </c>
      <c r="J9" s="91" t="s">
        <v>26</v>
      </c>
      <c r="K9" s="14" t="s">
        <v>18</v>
      </c>
      <c r="L9" s="14" t="s">
        <v>22</v>
      </c>
      <c r="M9" s="14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45">
        <v>39083</v>
      </c>
      <c r="E10" s="31" t="s">
        <v>34</v>
      </c>
      <c r="F10" s="22"/>
      <c r="G10" s="20"/>
      <c r="H10" s="20"/>
      <c r="I10" s="45">
        <v>39083</v>
      </c>
      <c r="J10" s="31" t="s">
        <v>34</v>
      </c>
      <c r="K10" s="20"/>
      <c r="L10" s="18"/>
      <c r="M10" s="18"/>
      <c r="N10" s="45">
        <v>39083</v>
      </c>
      <c r="O10" s="31" t="s">
        <v>34</v>
      </c>
      <c r="P10" s="22"/>
    </row>
    <row r="11" spans="2:16" ht="12.75">
      <c r="B11" s="8" t="s">
        <v>7</v>
      </c>
      <c r="C11" s="10">
        <v>0</v>
      </c>
      <c r="D11" s="24">
        <f>F11+maggio!$D$11</f>
        <v>770</v>
      </c>
      <c r="E11" s="25" t="e">
        <f>F11/F18</f>
        <v>#DIV/0!</v>
      </c>
      <c r="F11" s="24">
        <v>0</v>
      </c>
      <c r="G11" s="26" t="s">
        <v>7</v>
      </c>
      <c r="H11" s="10">
        <v>0</v>
      </c>
      <c r="I11" s="24">
        <f>K11+maggio!$I$11</f>
        <v>0</v>
      </c>
      <c r="J11" s="25" t="e">
        <f>K11/K18</f>
        <v>#DIV/0!</v>
      </c>
      <c r="K11" s="24">
        <v>0</v>
      </c>
      <c r="L11" s="42">
        <v>908</v>
      </c>
      <c r="M11" s="10">
        <v>0</v>
      </c>
      <c r="N11" s="24">
        <f>P11+maggio!$N$11</f>
        <v>39000</v>
      </c>
      <c r="O11" s="25" t="e">
        <f>P11/P18</f>
        <v>#DIV/0!</v>
      </c>
      <c r="P11" s="24">
        <v>0</v>
      </c>
    </row>
    <row r="12" spans="2:16" ht="12.75">
      <c r="B12" s="14" t="s">
        <v>14</v>
      </c>
      <c r="C12" s="28">
        <v>0</v>
      </c>
      <c r="D12" s="29">
        <f>F12+maggio!$D$12</f>
        <v>32550</v>
      </c>
      <c r="E12" s="30" t="e">
        <f>F12/F18</f>
        <v>#DIV/0!</v>
      </c>
      <c r="F12" s="29">
        <v>0</v>
      </c>
      <c r="G12" s="15" t="s">
        <v>8</v>
      </c>
      <c r="H12" s="28">
        <v>0</v>
      </c>
      <c r="I12" s="29">
        <f>K12+maggio!$I$12</f>
        <v>39000</v>
      </c>
      <c r="J12" s="30" t="e">
        <f>K12/K18</f>
        <v>#DIV/0!</v>
      </c>
      <c r="K12" s="29">
        <v>0</v>
      </c>
      <c r="L12" s="27">
        <v>198</v>
      </c>
      <c r="M12" s="28">
        <v>0</v>
      </c>
      <c r="N12" s="29">
        <f>P12+maggio!$N$12</f>
        <v>5651</v>
      </c>
      <c r="O12" s="30" t="e">
        <f>P12/P18</f>
        <v>#DIV/0!</v>
      </c>
      <c r="P12" s="29">
        <v>0</v>
      </c>
    </row>
    <row r="13" spans="2:16" ht="12.75">
      <c r="B13" s="14" t="s">
        <v>10</v>
      </c>
      <c r="C13" s="28">
        <v>0</v>
      </c>
      <c r="D13" s="29">
        <f>F13+maggio!$D$13</f>
        <v>11155</v>
      </c>
      <c r="E13" s="30" t="e">
        <f>F13/F18</f>
        <v>#DIV/0!</v>
      </c>
      <c r="F13" s="29">
        <v>0</v>
      </c>
      <c r="G13" s="15" t="s">
        <v>9</v>
      </c>
      <c r="H13" s="28">
        <v>0</v>
      </c>
      <c r="I13" s="29">
        <f>K13+maggio!$I$13</f>
        <v>3528</v>
      </c>
      <c r="J13" s="30" t="e">
        <f>K13/K18</f>
        <v>#DIV/0!</v>
      </c>
      <c r="K13" s="29">
        <v>0</v>
      </c>
      <c r="L13" s="14" t="s">
        <v>12</v>
      </c>
      <c r="M13" s="28">
        <v>0</v>
      </c>
      <c r="N13" s="29">
        <f>P13+maggio!$N$13</f>
        <v>1342</v>
      </c>
      <c r="O13" s="30" t="e">
        <f>P13/P18</f>
        <v>#DIV/0!</v>
      </c>
      <c r="P13" s="29">
        <v>0</v>
      </c>
    </row>
    <row r="14" spans="2:16" ht="12.75">
      <c r="B14" s="14" t="s">
        <v>16</v>
      </c>
      <c r="C14" s="28">
        <v>0</v>
      </c>
      <c r="D14" s="29">
        <f>F14+maggio!$D$14</f>
        <v>0</v>
      </c>
      <c r="E14" s="30" t="e">
        <f>F14/F18</f>
        <v>#DIV/0!</v>
      </c>
      <c r="F14" s="29">
        <v>0</v>
      </c>
      <c r="G14" s="15" t="s">
        <v>11</v>
      </c>
      <c r="H14" s="29">
        <v>0</v>
      </c>
      <c r="I14" s="29">
        <f>K14+maggio!$I$14</f>
        <v>3465</v>
      </c>
      <c r="J14" s="30" t="e">
        <f>K14/K18</f>
        <v>#DIV/0!</v>
      </c>
      <c r="K14" s="29">
        <v>0</v>
      </c>
      <c r="L14" s="28"/>
      <c r="M14" s="28"/>
      <c r="N14" s="29"/>
      <c r="O14" s="30"/>
      <c r="P14" s="29"/>
    </row>
    <row r="15" spans="2:16" ht="12.75">
      <c r="B15" s="14" t="s">
        <v>23</v>
      </c>
      <c r="C15" s="28">
        <v>0</v>
      </c>
      <c r="D15" s="29">
        <f>F15+maggio!D15</f>
        <v>1518</v>
      </c>
      <c r="E15" s="30" t="e">
        <f>F15/F18</f>
        <v>#DIV/0!</v>
      </c>
      <c r="F15" s="29">
        <v>0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2.75">
      <c r="B16" s="14" t="s">
        <v>32</v>
      </c>
      <c r="C16" s="28">
        <v>0</v>
      </c>
      <c r="D16" s="29">
        <f>F16+maggio!$D$16</f>
        <v>0</v>
      </c>
      <c r="E16" s="30" t="e">
        <f>F16/F18</f>
        <v>#DIV/0!</v>
      </c>
      <c r="F16" s="29">
        <v>0</v>
      </c>
      <c r="G16" s="29"/>
      <c r="H16" s="29"/>
      <c r="I16" s="58"/>
      <c r="J16" s="30"/>
      <c r="K16" s="58"/>
      <c r="L16" s="28"/>
      <c r="M16" s="28"/>
      <c r="N16" s="29"/>
      <c r="O16" s="30"/>
      <c r="P16" s="29"/>
    </row>
    <row r="17" spans="2:16" ht="13.5" thickBot="1">
      <c r="B17" s="31" t="s">
        <v>33</v>
      </c>
      <c r="C17" s="18">
        <v>0</v>
      </c>
      <c r="D17" s="20">
        <f>F17+maggio!D17</f>
        <v>0</v>
      </c>
      <c r="E17" s="30" t="e">
        <f>F17/F18</f>
        <v>#DIV/0!</v>
      </c>
      <c r="F17" s="20">
        <v>0</v>
      </c>
      <c r="G17" s="20"/>
      <c r="H17" s="20"/>
      <c r="I17" s="33"/>
      <c r="J17" s="32"/>
      <c r="K17" s="33"/>
      <c r="L17" s="18"/>
      <c r="M17" s="18"/>
      <c r="N17" s="20"/>
      <c r="O17" s="32"/>
      <c r="P17" s="20"/>
    </row>
    <row r="18" spans="2:16" ht="13.5" thickBot="1">
      <c r="B18" s="31" t="s">
        <v>4</v>
      </c>
      <c r="C18" s="31">
        <f>SUM(C11:C17)</f>
        <v>0</v>
      </c>
      <c r="D18" s="34">
        <f>SUM(D11:D17)</f>
        <v>45993</v>
      </c>
      <c r="E18" s="61" t="e">
        <f>SUM(E11:E17)</f>
        <v>#DIV/0!</v>
      </c>
      <c r="F18" s="20">
        <f>SUM(F11:F17)</f>
        <v>0</v>
      </c>
      <c r="G18" s="31" t="s">
        <v>4</v>
      </c>
      <c r="H18" s="34">
        <f>SUM(H11:H14)</f>
        <v>0</v>
      </c>
      <c r="I18" s="34">
        <f>SUM(I11:I14)</f>
        <v>45993</v>
      </c>
      <c r="J18" s="32" t="e">
        <f>SUM(J11:J14)</f>
        <v>#DIV/0!</v>
      </c>
      <c r="K18" s="20">
        <f>SUM(K11:K14)</f>
        <v>0</v>
      </c>
      <c r="L18" s="31" t="s">
        <v>4</v>
      </c>
      <c r="M18" s="31">
        <f>SUM(M11:M17)</f>
        <v>0</v>
      </c>
      <c r="N18" s="34">
        <f>SUM(N11:N13)</f>
        <v>45993</v>
      </c>
      <c r="O18" s="32" t="e">
        <f>SUM(O11:O13)</f>
        <v>#DIV/0!</v>
      </c>
      <c r="P18" s="20">
        <f>SUM(P11:P13)</f>
        <v>0</v>
      </c>
    </row>
    <row r="19" spans="4:16" ht="12.75">
      <c r="D19" s="38"/>
      <c r="F19" s="38"/>
      <c r="G19" s="38"/>
      <c r="H19" s="38"/>
      <c r="I19" s="38"/>
      <c r="K19" s="38"/>
      <c r="N19" s="38"/>
      <c r="P19" s="38"/>
    </row>
    <row r="20" spans="4:16" ht="12.75">
      <c r="D20" s="38"/>
      <c r="F20" s="38"/>
      <c r="G20" s="38"/>
      <c r="H20" s="38"/>
      <c r="I20" s="38"/>
      <c r="K20" s="38"/>
      <c r="N20" s="38"/>
      <c r="P20" s="38"/>
    </row>
    <row r="21" spans="4:16" ht="12.75">
      <c r="D21" s="39"/>
      <c r="E21" s="40"/>
      <c r="F21" s="39"/>
      <c r="G21" s="39"/>
      <c r="H21" s="39"/>
      <c r="I21" s="39"/>
      <c r="J21" s="40"/>
      <c r="K21" s="39"/>
      <c r="L21" s="40"/>
      <c r="M21" s="40"/>
      <c r="N21" s="39"/>
      <c r="O21" s="40"/>
      <c r="P21" s="39"/>
    </row>
    <row r="22" spans="4:16" ht="12.75">
      <c r="D22" s="38"/>
      <c r="F22" s="38"/>
      <c r="G22" s="38"/>
      <c r="H22" s="38"/>
      <c r="I22" s="38"/>
      <c r="K22" s="38"/>
      <c r="N22" s="38"/>
      <c r="P22" s="38"/>
    </row>
    <row r="23" spans="4:16" ht="12.75">
      <c r="D23" s="38"/>
      <c r="F23" s="38"/>
      <c r="G23" s="38"/>
      <c r="H23" s="38"/>
      <c r="I23" s="38"/>
      <c r="K23" s="38"/>
      <c r="N23" s="38"/>
      <c r="P23" s="38"/>
    </row>
    <row r="24" spans="4:16" ht="12.75">
      <c r="D24" s="38"/>
      <c r="F24" s="38"/>
      <c r="G24" s="38"/>
      <c r="H24" s="38"/>
      <c r="I24" s="38"/>
      <c r="K24" s="38"/>
      <c r="N24" s="38"/>
      <c r="P24" s="38"/>
    </row>
    <row r="25" spans="4:16" ht="12.75">
      <c r="D25" s="38"/>
      <c r="F25" s="38"/>
      <c r="G25" s="38"/>
      <c r="H25" s="38"/>
      <c r="I25" s="38"/>
      <c r="K25" s="38"/>
      <c r="N25" s="38"/>
      <c r="P25" s="38"/>
    </row>
    <row r="26" spans="4:16" ht="12.75">
      <c r="D26" s="38"/>
      <c r="F26" s="38"/>
      <c r="G26" s="38"/>
      <c r="H26" s="38"/>
      <c r="I26" s="38"/>
      <c r="K26" s="38"/>
      <c r="N26" s="38"/>
      <c r="P26" s="38"/>
    </row>
    <row r="27" spans="4:16" ht="12.75">
      <c r="D27" s="38"/>
      <c r="F27" s="38"/>
      <c r="G27" s="38"/>
      <c r="H27" s="38"/>
      <c r="I27" s="38"/>
      <c r="K27" s="38"/>
      <c r="N27" s="38"/>
      <c r="P27" s="38"/>
    </row>
    <row r="28" spans="4:16" ht="12.75">
      <c r="D28" s="38"/>
      <c r="F28" s="38"/>
      <c r="G28" s="38"/>
      <c r="H28" s="38"/>
      <c r="I28" s="38"/>
      <c r="K28" s="38"/>
      <c r="N28" s="38"/>
      <c r="P28" s="38"/>
    </row>
    <row r="29" spans="4:16" ht="12.75">
      <c r="D29" s="38"/>
      <c r="F29" s="38"/>
      <c r="G29" s="38"/>
      <c r="H29" s="38"/>
      <c r="I29" s="38"/>
      <c r="K29" s="38"/>
      <c r="N29" s="38"/>
      <c r="P29" s="38"/>
    </row>
    <row r="30" spans="4:16" ht="12.75">
      <c r="D30" s="38"/>
      <c r="F30" s="38"/>
      <c r="G30" s="38"/>
      <c r="H30" s="38"/>
      <c r="I30" s="38"/>
      <c r="K30" s="38"/>
      <c r="N30" s="38"/>
      <c r="P30" s="38"/>
    </row>
    <row r="31" spans="4:16" ht="12.75">
      <c r="D31" s="41"/>
      <c r="F31" s="38"/>
      <c r="G31" s="38"/>
      <c r="H31" s="38"/>
      <c r="I31" s="38"/>
      <c r="K31" s="38"/>
      <c r="N31" s="38"/>
      <c r="P31" s="38"/>
    </row>
    <row r="32" spans="4:16" ht="12.75">
      <c r="D32" s="38"/>
      <c r="F32" s="38"/>
      <c r="G32" s="38"/>
      <c r="H32" s="38"/>
      <c r="I32" s="38"/>
      <c r="K32" s="38"/>
      <c r="N32" s="38"/>
      <c r="P32" s="38"/>
    </row>
    <row r="33" spans="4:16" ht="12.75">
      <c r="D33" s="38"/>
      <c r="F33" s="38"/>
      <c r="G33" s="38"/>
      <c r="H33" s="38"/>
      <c r="I33" s="38"/>
      <c r="K33" s="38"/>
      <c r="N33" s="38"/>
      <c r="P33" s="38"/>
    </row>
    <row r="34" spans="4:16" ht="12.75">
      <c r="D34" s="38"/>
      <c r="F34" s="38"/>
      <c r="G34" s="38"/>
      <c r="H34" s="38"/>
      <c r="I34" s="38"/>
      <c r="K34" s="38"/>
      <c r="N34" s="38"/>
      <c r="P34" s="38"/>
    </row>
    <row r="35" spans="4:16" ht="12.75">
      <c r="D35" s="38"/>
      <c r="F35" s="38"/>
      <c r="G35" s="38"/>
      <c r="H35" s="38"/>
      <c r="I35" s="38"/>
      <c r="K35" s="38"/>
      <c r="N35" s="38"/>
      <c r="P35" s="38"/>
    </row>
    <row r="36" ht="13.5" thickBot="1"/>
    <row r="37" spans="1:7" ht="13.5" thickBot="1">
      <c r="A37" s="118" t="s">
        <v>35</v>
      </c>
      <c r="B37" s="118"/>
      <c r="C37" s="119"/>
      <c r="D37" s="100">
        <v>2</v>
      </c>
      <c r="E37" s="121" t="s">
        <v>37</v>
      </c>
      <c r="F37" s="119"/>
      <c r="G37" s="99">
        <f>D37+maggio!G37</f>
        <v>7</v>
      </c>
    </row>
  </sheetData>
  <mergeCells count="10">
    <mergeCell ref="L7:P7"/>
    <mergeCell ref="B7:F7"/>
    <mergeCell ref="G7:K7"/>
    <mergeCell ref="A37:C37"/>
    <mergeCell ref="E37:F37"/>
    <mergeCell ref="A5:S5"/>
    <mergeCell ref="A1:S1"/>
    <mergeCell ref="A2:S2"/>
    <mergeCell ref="A3:S3"/>
    <mergeCell ref="A4:S4"/>
  </mergeCells>
  <printOptions/>
  <pageMargins left="0.19" right="0.18" top="1" bottom="1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M14" sqref="M14"/>
    </sheetView>
  </sheetViews>
  <sheetFormatPr defaultColWidth="9.140625" defaultRowHeight="12.75"/>
  <cols>
    <col min="1" max="1" width="11.57421875" style="6" customWidth="1"/>
    <col min="2" max="2" width="6.421875" style="6" bestFit="1" customWidth="1"/>
    <col min="3" max="3" width="8.57421875" style="6" bestFit="1" customWidth="1"/>
    <col min="4" max="4" width="10.140625" style="6" bestFit="1" customWidth="1"/>
    <col min="5" max="5" width="8.8515625" style="6" customWidth="1"/>
    <col min="6" max="6" width="10.00390625" style="6" customWidth="1"/>
    <col min="7" max="7" width="6.421875" style="6" bestFit="1" customWidth="1"/>
    <col min="8" max="8" width="8.57421875" style="6" bestFit="1" customWidth="1"/>
    <col min="9" max="9" width="8.7109375" style="6" bestFit="1" customWidth="1"/>
    <col min="10" max="10" width="7.421875" style="6" bestFit="1" customWidth="1"/>
    <col min="11" max="11" width="8.57421875" style="6" bestFit="1" customWidth="1"/>
    <col min="12" max="12" width="7.00390625" style="6" bestFit="1" customWidth="1"/>
    <col min="13" max="13" width="8.57421875" style="6" bestFit="1" customWidth="1"/>
    <col min="14" max="14" width="8.7109375" style="6" bestFit="1" customWidth="1"/>
    <col min="15" max="15" width="7.421875" style="6" bestFit="1" customWidth="1"/>
    <col min="16" max="16" width="8.57421875" style="6" bestFit="1" customWidth="1"/>
    <col min="17" max="16384" width="9.140625" style="6" customWidth="1"/>
  </cols>
  <sheetData>
    <row r="1" spans="1:19" ht="12.75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2.75">
      <c r="A2" s="110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2.75">
      <c r="A3" s="110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2.75">
      <c r="A4" s="111" t="s">
        <v>55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2.75">
      <c r="A5" s="110" t="s">
        <v>17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ht="13.5" thickBot="1"/>
    <row r="7" spans="2:16" ht="13.5" thickBot="1">
      <c r="B7" s="120" t="s">
        <v>1</v>
      </c>
      <c r="C7" s="113"/>
      <c r="D7" s="113"/>
      <c r="E7" s="113"/>
      <c r="F7" s="114"/>
      <c r="G7" s="112" t="s">
        <v>2</v>
      </c>
      <c r="H7" s="113"/>
      <c r="I7" s="113"/>
      <c r="J7" s="113"/>
      <c r="K7" s="114"/>
      <c r="L7" s="122" t="s">
        <v>13</v>
      </c>
      <c r="M7" s="116"/>
      <c r="N7" s="116"/>
      <c r="O7" s="116"/>
      <c r="P7" s="117"/>
    </row>
    <row r="8" spans="2:16" ht="12.75">
      <c r="B8" s="26"/>
      <c r="C8" s="9" t="s">
        <v>5</v>
      </c>
      <c r="D8" s="43" t="s">
        <v>4</v>
      </c>
      <c r="E8" s="8" t="s">
        <v>6</v>
      </c>
      <c r="F8" s="13" t="s">
        <v>19</v>
      </c>
      <c r="G8" s="26"/>
      <c r="H8" s="8" t="s">
        <v>5</v>
      </c>
      <c r="I8" s="43" t="s">
        <v>4</v>
      </c>
      <c r="J8" s="8" t="s">
        <v>6</v>
      </c>
      <c r="K8" s="8" t="s">
        <v>19</v>
      </c>
      <c r="L8" s="8"/>
      <c r="M8" s="8" t="s">
        <v>5</v>
      </c>
      <c r="N8" s="43" t="s">
        <v>4</v>
      </c>
      <c r="O8" s="8" t="s">
        <v>6</v>
      </c>
      <c r="P8" s="13" t="s">
        <v>19</v>
      </c>
    </row>
    <row r="9" spans="2:16" ht="12.75">
      <c r="B9" s="14" t="s">
        <v>0</v>
      </c>
      <c r="C9" s="13" t="s">
        <v>18</v>
      </c>
      <c r="D9" s="44" t="s">
        <v>24</v>
      </c>
      <c r="E9" s="91" t="s">
        <v>26</v>
      </c>
      <c r="F9" s="13" t="s">
        <v>18</v>
      </c>
      <c r="G9" s="15" t="s">
        <v>3</v>
      </c>
      <c r="H9" s="15" t="s">
        <v>18</v>
      </c>
      <c r="I9" s="44" t="s">
        <v>24</v>
      </c>
      <c r="J9" s="91" t="s">
        <v>26</v>
      </c>
      <c r="K9" s="14" t="s">
        <v>18</v>
      </c>
      <c r="L9" s="14" t="s">
        <v>22</v>
      </c>
      <c r="M9" s="14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45">
        <v>39083</v>
      </c>
      <c r="E10" s="31" t="s">
        <v>34</v>
      </c>
      <c r="F10" s="22"/>
      <c r="G10" s="20"/>
      <c r="H10" s="20"/>
      <c r="I10" s="45">
        <v>39083</v>
      </c>
      <c r="J10" s="31" t="s">
        <v>34</v>
      </c>
      <c r="K10" s="20"/>
      <c r="L10" s="18"/>
      <c r="M10" s="18"/>
      <c r="N10" s="45">
        <v>39083</v>
      </c>
      <c r="O10" s="31" t="s">
        <v>34</v>
      </c>
      <c r="P10" s="22"/>
    </row>
    <row r="11" spans="2:16" ht="12.75">
      <c r="B11" s="8" t="s">
        <v>7</v>
      </c>
      <c r="C11" s="10">
        <v>0</v>
      </c>
      <c r="D11" s="24">
        <f>F11+giugno!$D$11</f>
        <v>770</v>
      </c>
      <c r="E11" s="25" t="e">
        <f>F11/F18</f>
        <v>#DIV/0!</v>
      </c>
      <c r="F11" s="24">
        <v>0</v>
      </c>
      <c r="G11" s="26" t="s">
        <v>7</v>
      </c>
      <c r="H11" s="10">
        <v>0</v>
      </c>
      <c r="I11" s="24">
        <f>K11+giugno!$I$11</f>
        <v>0</v>
      </c>
      <c r="J11" s="25" t="e">
        <f>K11/K18</f>
        <v>#DIV/0!</v>
      </c>
      <c r="K11" s="24">
        <v>0</v>
      </c>
      <c r="L11" s="42">
        <v>908</v>
      </c>
      <c r="M11" s="10">
        <v>0</v>
      </c>
      <c r="N11" s="24">
        <f>P11+giugno!$N$11</f>
        <v>39000</v>
      </c>
      <c r="O11" s="25" t="e">
        <f>P11/P18</f>
        <v>#DIV/0!</v>
      </c>
      <c r="P11" s="24">
        <v>0</v>
      </c>
    </row>
    <row r="12" spans="2:16" ht="12.75">
      <c r="B12" s="14" t="s">
        <v>14</v>
      </c>
      <c r="C12" s="28">
        <v>0</v>
      </c>
      <c r="D12" s="29">
        <f>F12+giugno!$D$12</f>
        <v>32550</v>
      </c>
      <c r="E12" s="30" t="e">
        <f>F12/F18</f>
        <v>#DIV/0!</v>
      </c>
      <c r="F12" s="29">
        <v>0</v>
      </c>
      <c r="G12" s="15" t="s">
        <v>8</v>
      </c>
      <c r="H12" s="28">
        <v>0</v>
      </c>
      <c r="I12" s="29">
        <f>K12+giugno!$I$12</f>
        <v>39000</v>
      </c>
      <c r="J12" s="30" t="e">
        <f>K12/K18</f>
        <v>#DIV/0!</v>
      </c>
      <c r="K12" s="29">
        <v>0</v>
      </c>
      <c r="L12" s="27">
        <v>198</v>
      </c>
      <c r="M12" s="28">
        <v>0</v>
      </c>
      <c r="N12" s="29">
        <f>P12+giugno!$N$12</f>
        <v>5651</v>
      </c>
      <c r="O12" s="30" t="e">
        <f>P12/P18</f>
        <v>#DIV/0!</v>
      </c>
      <c r="P12" s="29">
        <v>0</v>
      </c>
    </row>
    <row r="13" spans="2:16" ht="12.75">
      <c r="B13" s="14" t="s">
        <v>10</v>
      </c>
      <c r="C13" s="28">
        <v>0</v>
      </c>
      <c r="D13" s="29">
        <f>F13+giugno!$D$13</f>
        <v>11155</v>
      </c>
      <c r="E13" s="30" t="e">
        <f>F13/F18</f>
        <v>#DIV/0!</v>
      </c>
      <c r="F13" s="29">
        <v>0</v>
      </c>
      <c r="G13" s="15" t="s">
        <v>9</v>
      </c>
      <c r="H13" s="28">
        <v>0</v>
      </c>
      <c r="I13" s="29">
        <f>K13+giugno!$I$13</f>
        <v>3528</v>
      </c>
      <c r="J13" s="30" t="e">
        <f>K13/K18</f>
        <v>#DIV/0!</v>
      </c>
      <c r="K13" s="29">
        <v>0</v>
      </c>
      <c r="L13" s="14" t="s">
        <v>12</v>
      </c>
      <c r="M13" s="28">
        <v>0</v>
      </c>
      <c r="N13" s="29">
        <f>P13+giugno!$N$13</f>
        <v>1342</v>
      </c>
      <c r="O13" s="30" t="e">
        <f>P13/P18</f>
        <v>#DIV/0!</v>
      </c>
      <c r="P13" s="29">
        <v>0</v>
      </c>
    </row>
    <row r="14" spans="2:16" ht="12.75">
      <c r="B14" s="14" t="s">
        <v>16</v>
      </c>
      <c r="C14" s="28">
        <v>0</v>
      </c>
      <c r="D14" s="29">
        <f>F14+giugno!$D$14</f>
        <v>0</v>
      </c>
      <c r="E14" s="30" t="e">
        <f>F14/F18</f>
        <v>#DIV/0!</v>
      </c>
      <c r="F14" s="29">
        <v>0</v>
      </c>
      <c r="G14" s="15" t="s">
        <v>11</v>
      </c>
      <c r="H14" s="29">
        <v>0</v>
      </c>
      <c r="I14" s="29">
        <f>K14+giugno!$I$14</f>
        <v>3465</v>
      </c>
      <c r="J14" s="30" t="e">
        <f>K14/K18</f>
        <v>#DIV/0!</v>
      </c>
      <c r="K14" s="29">
        <v>0</v>
      </c>
      <c r="L14" s="28"/>
      <c r="M14" s="28"/>
      <c r="N14" s="29"/>
      <c r="O14" s="30"/>
      <c r="P14" s="29"/>
    </row>
    <row r="15" spans="2:16" ht="12.75">
      <c r="B15" s="14" t="s">
        <v>23</v>
      </c>
      <c r="C15" s="28">
        <v>0</v>
      </c>
      <c r="D15" s="29">
        <f>F15+giugno!D15</f>
        <v>1518</v>
      </c>
      <c r="E15" s="30" t="e">
        <f>F15/F18</f>
        <v>#DIV/0!</v>
      </c>
      <c r="F15" s="29">
        <v>0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2.75">
      <c r="B16" s="14" t="s">
        <v>32</v>
      </c>
      <c r="C16" s="28">
        <v>0</v>
      </c>
      <c r="D16" s="29">
        <f>F16+giugno!$D$16</f>
        <v>0</v>
      </c>
      <c r="E16" s="30" t="e">
        <f>F16/F18</f>
        <v>#DIV/0!</v>
      </c>
      <c r="F16" s="29">
        <v>0</v>
      </c>
      <c r="G16" s="29"/>
      <c r="H16" s="29"/>
      <c r="I16" s="58"/>
      <c r="J16" s="30"/>
      <c r="K16" s="58"/>
      <c r="L16" s="28"/>
      <c r="M16" s="28"/>
      <c r="N16" s="29"/>
      <c r="O16" s="30"/>
      <c r="P16" s="29"/>
    </row>
    <row r="17" spans="2:16" ht="13.5" thickBot="1">
      <c r="B17" s="31" t="s">
        <v>33</v>
      </c>
      <c r="C17" s="18">
        <v>0</v>
      </c>
      <c r="D17" s="20">
        <f>F17+giugno!D17</f>
        <v>0</v>
      </c>
      <c r="E17" s="30" t="e">
        <f>F17/F18</f>
        <v>#DIV/0!</v>
      </c>
      <c r="F17" s="20">
        <v>0</v>
      </c>
      <c r="G17" s="20"/>
      <c r="H17" s="20"/>
      <c r="I17" s="33"/>
      <c r="J17" s="32"/>
      <c r="K17" s="33"/>
      <c r="L17" s="18"/>
      <c r="M17" s="18"/>
      <c r="N17" s="20"/>
      <c r="O17" s="32"/>
      <c r="P17" s="20"/>
    </row>
    <row r="18" spans="2:16" ht="13.5" thickBot="1">
      <c r="B18" s="31" t="s">
        <v>4</v>
      </c>
      <c r="C18" s="31">
        <f>SUM(C11:C17)</f>
        <v>0</v>
      </c>
      <c r="D18" s="34">
        <f>SUM(D11:D17)</f>
        <v>45993</v>
      </c>
      <c r="E18" s="61" t="e">
        <f>SUM(E11:E17)</f>
        <v>#DIV/0!</v>
      </c>
      <c r="F18" s="20">
        <f>SUM(F11:F17)</f>
        <v>0</v>
      </c>
      <c r="G18" s="31" t="s">
        <v>4</v>
      </c>
      <c r="H18" s="34">
        <f>SUM(H11:H14)</f>
        <v>0</v>
      </c>
      <c r="I18" s="34">
        <f>SUM(I11:I14)</f>
        <v>45993</v>
      </c>
      <c r="J18" s="32" t="e">
        <f>SUM(J11:J14)</f>
        <v>#DIV/0!</v>
      </c>
      <c r="K18" s="20">
        <f>SUM(K11:K14)</f>
        <v>0</v>
      </c>
      <c r="L18" s="31" t="s">
        <v>4</v>
      </c>
      <c r="M18" s="31">
        <f>SUM(M11:M17)</f>
        <v>0</v>
      </c>
      <c r="N18" s="34">
        <f>SUM(N11:N13)</f>
        <v>45993</v>
      </c>
      <c r="O18" s="32" t="e">
        <f>SUM(O11:O13)</f>
        <v>#DIV/0!</v>
      </c>
      <c r="P18" s="20">
        <f>SUM(P11:P13)</f>
        <v>0</v>
      </c>
    </row>
    <row r="19" spans="4:16" ht="12.75">
      <c r="D19" s="38"/>
      <c r="F19" s="38"/>
      <c r="G19" s="38"/>
      <c r="H19" s="38"/>
      <c r="I19" s="38"/>
      <c r="K19" s="38"/>
      <c r="N19" s="38"/>
      <c r="P19" s="38"/>
    </row>
    <row r="20" spans="4:16" ht="12.75">
      <c r="D20" s="38"/>
      <c r="F20" s="38"/>
      <c r="G20" s="38"/>
      <c r="H20" s="38"/>
      <c r="I20" s="38"/>
      <c r="K20" s="38"/>
      <c r="N20" s="38"/>
      <c r="P20" s="38"/>
    </row>
    <row r="21" spans="4:16" ht="12.75">
      <c r="D21" s="39"/>
      <c r="E21" s="40"/>
      <c r="F21" s="39"/>
      <c r="G21" s="39"/>
      <c r="H21" s="39"/>
      <c r="I21" s="39"/>
      <c r="J21" s="40"/>
      <c r="K21" s="39"/>
      <c r="L21" s="40"/>
      <c r="M21" s="40"/>
      <c r="N21" s="39"/>
      <c r="O21" s="40"/>
      <c r="P21" s="39"/>
    </row>
    <row r="22" spans="4:16" ht="12.75">
      <c r="D22" s="38"/>
      <c r="F22" s="38"/>
      <c r="G22" s="38"/>
      <c r="H22" s="38"/>
      <c r="I22" s="38"/>
      <c r="K22" s="38"/>
      <c r="N22" s="38"/>
      <c r="P22" s="38"/>
    </row>
    <row r="23" spans="4:16" ht="12.75">
      <c r="D23" s="38"/>
      <c r="F23" s="38"/>
      <c r="G23" s="38"/>
      <c r="H23" s="38"/>
      <c r="I23" s="38"/>
      <c r="K23" s="38"/>
      <c r="N23" s="38"/>
      <c r="P23" s="38"/>
    </row>
    <row r="24" spans="4:16" ht="12.75">
      <c r="D24" s="38"/>
      <c r="F24" s="38"/>
      <c r="G24" s="38"/>
      <c r="H24" s="38"/>
      <c r="I24" s="38"/>
      <c r="K24" s="38"/>
      <c r="N24" s="38"/>
      <c r="P24" s="38"/>
    </row>
    <row r="25" spans="4:16" ht="12.75">
      <c r="D25" s="38"/>
      <c r="F25" s="38"/>
      <c r="G25" s="38"/>
      <c r="H25" s="38"/>
      <c r="I25" s="38"/>
      <c r="K25" s="38"/>
      <c r="N25" s="38"/>
      <c r="P25" s="38"/>
    </row>
    <row r="26" spans="4:16" ht="12.75">
      <c r="D26" s="38"/>
      <c r="F26" s="38"/>
      <c r="G26" s="38"/>
      <c r="H26" s="38"/>
      <c r="I26" s="38"/>
      <c r="K26" s="38"/>
      <c r="N26" s="38"/>
      <c r="P26" s="38"/>
    </row>
    <row r="27" spans="4:16" ht="12.75">
      <c r="D27" s="38"/>
      <c r="F27" s="38"/>
      <c r="G27" s="38"/>
      <c r="H27" s="38"/>
      <c r="I27" s="38"/>
      <c r="K27" s="38"/>
      <c r="N27" s="38"/>
      <c r="P27" s="38"/>
    </row>
    <row r="28" spans="4:16" ht="12.75">
      <c r="D28" s="38"/>
      <c r="F28" s="38"/>
      <c r="G28" s="38"/>
      <c r="H28" s="38"/>
      <c r="I28" s="38"/>
      <c r="K28" s="38"/>
      <c r="N28" s="38"/>
      <c r="P28" s="38"/>
    </row>
    <row r="29" spans="4:16" ht="12.75">
      <c r="D29" s="38"/>
      <c r="F29" s="38"/>
      <c r="G29" s="38"/>
      <c r="H29" s="38"/>
      <c r="I29" s="38"/>
      <c r="K29" s="38"/>
      <c r="N29" s="38"/>
      <c r="P29" s="38"/>
    </row>
    <row r="30" spans="4:16" ht="12.75">
      <c r="D30" s="38"/>
      <c r="F30" s="38"/>
      <c r="G30" s="38"/>
      <c r="H30" s="38"/>
      <c r="I30" s="38"/>
      <c r="K30" s="38"/>
      <c r="N30" s="38"/>
      <c r="P30" s="38"/>
    </row>
    <row r="31" spans="4:16" ht="12.75">
      <c r="D31" s="41"/>
      <c r="F31" s="38"/>
      <c r="G31" s="38"/>
      <c r="H31" s="38"/>
      <c r="I31" s="38"/>
      <c r="K31" s="38"/>
      <c r="N31" s="38"/>
      <c r="P31" s="38"/>
    </row>
    <row r="32" spans="4:16" ht="12.75">
      <c r="D32" s="38"/>
      <c r="F32" s="38"/>
      <c r="G32" s="38"/>
      <c r="H32" s="38"/>
      <c r="I32" s="38"/>
      <c r="K32" s="38"/>
      <c r="N32" s="38"/>
      <c r="P32" s="38"/>
    </row>
    <row r="33" spans="4:16" ht="12.75">
      <c r="D33" s="38"/>
      <c r="F33" s="38"/>
      <c r="G33" s="38"/>
      <c r="H33" s="38"/>
      <c r="I33" s="38"/>
      <c r="K33" s="38"/>
      <c r="N33" s="38"/>
      <c r="P33" s="38"/>
    </row>
    <row r="34" spans="4:16" ht="12.75">
      <c r="D34" s="38"/>
      <c r="F34" s="38"/>
      <c r="G34" s="38"/>
      <c r="H34" s="38"/>
      <c r="I34" s="38"/>
      <c r="K34" s="38"/>
      <c r="N34" s="38"/>
      <c r="P34" s="38"/>
    </row>
    <row r="35" spans="4:16" ht="12.75">
      <c r="D35" s="38"/>
      <c r="F35" s="38"/>
      <c r="G35" s="38"/>
      <c r="H35" s="38"/>
      <c r="I35" s="38"/>
      <c r="K35" s="38"/>
      <c r="N35" s="38"/>
      <c r="P35" s="38"/>
    </row>
    <row r="36" ht="13.5" thickBot="1"/>
    <row r="37" spans="1:7" ht="13.5" thickBot="1">
      <c r="A37" s="118" t="s">
        <v>35</v>
      </c>
      <c r="B37" s="118"/>
      <c r="C37" s="119"/>
      <c r="D37" s="99">
        <v>2</v>
      </c>
      <c r="E37" s="121" t="s">
        <v>37</v>
      </c>
      <c r="F37" s="119"/>
      <c r="G37" s="99">
        <f>D37+giugno!G37</f>
        <v>9</v>
      </c>
    </row>
  </sheetData>
  <mergeCells count="10">
    <mergeCell ref="A37:C37"/>
    <mergeCell ref="E37:F37"/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19" right="0.18" top="1" bottom="1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5" sqref="A5:S5"/>
    </sheetView>
  </sheetViews>
  <sheetFormatPr defaultColWidth="9.140625" defaultRowHeight="12.75"/>
  <cols>
    <col min="1" max="3" width="9.140625" style="6" customWidth="1"/>
    <col min="4" max="4" width="8.7109375" style="6" bestFit="1" customWidth="1"/>
    <col min="5" max="16384" width="9.140625" style="6" customWidth="1"/>
  </cols>
  <sheetData>
    <row r="1" spans="1:19" ht="12.75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2.75">
      <c r="A2" s="110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2.75">
      <c r="A3" s="110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2.75">
      <c r="A4" s="111" t="s">
        <v>54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2.75">
      <c r="A5" s="110" t="s">
        <v>17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ht="13.5" thickBot="1"/>
    <row r="7" spans="2:16" ht="13.5" thickBot="1">
      <c r="B7" s="120" t="s">
        <v>1</v>
      </c>
      <c r="C7" s="113"/>
      <c r="D7" s="113"/>
      <c r="E7" s="113"/>
      <c r="F7" s="114"/>
      <c r="G7" s="112" t="s">
        <v>2</v>
      </c>
      <c r="H7" s="113"/>
      <c r="I7" s="113"/>
      <c r="J7" s="113"/>
      <c r="K7" s="114"/>
      <c r="L7" s="122" t="s">
        <v>13</v>
      </c>
      <c r="M7" s="116"/>
      <c r="N7" s="116"/>
      <c r="O7" s="116"/>
      <c r="P7" s="117"/>
    </row>
    <row r="8" spans="2:16" ht="12.75">
      <c r="B8" s="26"/>
      <c r="C8" s="9" t="s">
        <v>5</v>
      </c>
      <c r="D8" s="43" t="s">
        <v>4</v>
      </c>
      <c r="E8" s="8" t="s">
        <v>6</v>
      </c>
      <c r="F8" s="13" t="s">
        <v>19</v>
      </c>
      <c r="G8" s="26"/>
      <c r="H8" s="8" t="s">
        <v>5</v>
      </c>
      <c r="I8" s="43" t="s">
        <v>4</v>
      </c>
      <c r="J8" s="8" t="s">
        <v>6</v>
      </c>
      <c r="K8" s="8" t="s">
        <v>19</v>
      </c>
      <c r="L8" s="8"/>
      <c r="M8" s="8" t="s">
        <v>5</v>
      </c>
      <c r="N8" s="43" t="s">
        <v>4</v>
      </c>
      <c r="O8" s="8" t="s">
        <v>6</v>
      </c>
      <c r="P8" s="13" t="s">
        <v>19</v>
      </c>
    </row>
    <row r="9" spans="2:16" ht="12.75">
      <c r="B9" s="14" t="s">
        <v>0</v>
      </c>
      <c r="C9" s="13" t="s">
        <v>18</v>
      </c>
      <c r="D9" s="44" t="s">
        <v>24</v>
      </c>
      <c r="E9" s="91" t="s">
        <v>26</v>
      </c>
      <c r="F9" s="13" t="s">
        <v>18</v>
      </c>
      <c r="G9" s="15" t="s">
        <v>3</v>
      </c>
      <c r="H9" s="15" t="s">
        <v>18</v>
      </c>
      <c r="I9" s="44" t="s">
        <v>24</v>
      </c>
      <c r="J9" s="91" t="s">
        <v>26</v>
      </c>
      <c r="K9" s="14" t="s">
        <v>18</v>
      </c>
      <c r="L9" s="14" t="s">
        <v>22</v>
      </c>
      <c r="M9" s="14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70">
        <v>39083</v>
      </c>
      <c r="E10" s="31" t="s">
        <v>34</v>
      </c>
      <c r="F10" s="22"/>
      <c r="G10" s="20"/>
      <c r="H10" s="20"/>
      <c r="I10" s="45">
        <v>39083</v>
      </c>
      <c r="J10" s="31" t="s">
        <v>34</v>
      </c>
      <c r="K10" s="20"/>
      <c r="L10" s="18"/>
      <c r="M10" s="18"/>
      <c r="N10" s="45">
        <v>39083</v>
      </c>
      <c r="O10" s="31" t="s">
        <v>34</v>
      </c>
      <c r="P10" s="22"/>
    </row>
    <row r="11" spans="2:16" ht="12.75">
      <c r="B11" s="8" t="s">
        <v>7</v>
      </c>
      <c r="C11" s="65">
        <v>0</v>
      </c>
      <c r="D11" s="24">
        <f>F11+luglio!D11</f>
        <v>770</v>
      </c>
      <c r="E11" s="68" t="e">
        <f>F11/F18</f>
        <v>#DIV/0!</v>
      </c>
      <c r="F11" s="24">
        <v>0</v>
      </c>
      <c r="G11" s="26" t="s">
        <v>7</v>
      </c>
      <c r="H11" s="10">
        <v>0</v>
      </c>
      <c r="I11" s="24">
        <f>K11+luglio!$I$11</f>
        <v>0</v>
      </c>
      <c r="J11" s="25" t="e">
        <f>K11/K18</f>
        <v>#DIV/0!</v>
      </c>
      <c r="K11" s="24">
        <v>0</v>
      </c>
      <c r="L11" s="42">
        <v>908</v>
      </c>
      <c r="M11" s="10">
        <v>0</v>
      </c>
      <c r="N11" s="24">
        <f>P11+luglio!$N$11</f>
        <v>39000</v>
      </c>
      <c r="O11" s="25" t="e">
        <f>P11/P18</f>
        <v>#DIV/0!</v>
      </c>
      <c r="P11" s="24">
        <v>0</v>
      </c>
    </row>
    <row r="12" spans="2:16" ht="12.75">
      <c r="B12" s="14" t="s">
        <v>14</v>
      </c>
      <c r="C12" s="66">
        <v>0</v>
      </c>
      <c r="D12" s="29">
        <f>F12+luglio!D12</f>
        <v>32550</v>
      </c>
      <c r="E12" s="69" t="e">
        <f>F12/F18</f>
        <v>#DIV/0!</v>
      </c>
      <c r="F12" s="29">
        <v>0</v>
      </c>
      <c r="G12" s="15" t="s">
        <v>8</v>
      </c>
      <c r="H12" s="28">
        <v>0</v>
      </c>
      <c r="I12" s="29">
        <f>K12+luglio!$I$12</f>
        <v>39000</v>
      </c>
      <c r="J12" s="30" t="e">
        <f>K12/K18</f>
        <v>#DIV/0!</v>
      </c>
      <c r="K12" s="29">
        <v>0</v>
      </c>
      <c r="L12" s="27">
        <v>198</v>
      </c>
      <c r="M12" s="28">
        <v>0</v>
      </c>
      <c r="N12" s="29">
        <f>P12+luglio!$N$12</f>
        <v>5651</v>
      </c>
      <c r="O12" s="30" t="e">
        <f>P12/P18</f>
        <v>#DIV/0!</v>
      </c>
      <c r="P12" s="29">
        <v>0</v>
      </c>
    </row>
    <row r="13" spans="2:16" ht="12.75">
      <c r="B13" s="14" t="s">
        <v>10</v>
      </c>
      <c r="C13" s="66">
        <v>0</v>
      </c>
      <c r="D13" s="29">
        <f>F13+luglio!D13</f>
        <v>11155</v>
      </c>
      <c r="E13" s="69" t="e">
        <f>F13/F18</f>
        <v>#DIV/0!</v>
      </c>
      <c r="F13" s="29">
        <v>0</v>
      </c>
      <c r="G13" s="15" t="s">
        <v>9</v>
      </c>
      <c r="H13" s="28">
        <v>0</v>
      </c>
      <c r="I13" s="29">
        <f>K13+luglio!$I$13</f>
        <v>3528</v>
      </c>
      <c r="J13" s="30" t="e">
        <f>K13/K18</f>
        <v>#DIV/0!</v>
      </c>
      <c r="K13" s="29">
        <v>0</v>
      </c>
      <c r="L13" s="14" t="s">
        <v>12</v>
      </c>
      <c r="M13" s="28">
        <v>0</v>
      </c>
      <c r="N13" s="29">
        <f>P13+luglio!$N$13</f>
        <v>1342</v>
      </c>
      <c r="O13" s="30" t="e">
        <f>P13/P18</f>
        <v>#DIV/0!</v>
      </c>
      <c r="P13" s="29">
        <v>0</v>
      </c>
    </row>
    <row r="14" spans="2:16" ht="12.75">
      <c r="B14" s="14" t="s">
        <v>16</v>
      </c>
      <c r="C14" s="66">
        <v>0</v>
      </c>
      <c r="D14" s="29">
        <f>F14+luglio!D14</f>
        <v>0</v>
      </c>
      <c r="E14" s="69" t="e">
        <f>F14/F18</f>
        <v>#DIV/0!</v>
      </c>
      <c r="F14" s="29">
        <v>0</v>
      </c>
      <c r="G14" s="15" t="s">
        <v>11</v>
      </c>
      <c r="H14" s="29">
        <v>0</v>
      </c>
      <c r="I14" s="29">
        <f>K14+luglio!$I$14</f>
        <v>3465</v>
      </c>
      <c r="J14" s="30" t="e">
        <f>K14/K18</f>
        <v>#DIV/0!</v>
      </c>
      <c r="K14" s="29">
        <v>0</v>
      </c>
      <c r="L14" s="28"/>
      <c r="M14" s="28"/>
      <c r="N14" s="29"/>
      <c r="O14" s="30"/>
      <c r="P14" s="29"/>
    </row>
    <row r="15" spans="2:16" ht="12.75">
      <c r="B15" s="14" t="s">
        <v>23</v>
      </c>
      <c r="C15" s="66">
        <v>0</v>
      </c>
      <c r="D15" s="29">
        <f>F15+luglio!D15</f>
        <v>1518</v>
      </c>
      <c r="E15" s="69" t="e">
        <f>F15/F18</f>
        <v>#DIV/0!</v>
      </c>
      <c r="F15" s="29">
        <v>0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2.75">
      <c r="B16" s="14" t="s">
        <v>32</v>
      </c>
      <c r="C16" s="66">
        <v>0</v>
      </c>
      <c r="D16" s="29">
        <f>F16+luglio!D16</f>
        <v>0</v>
      </c>
      <c r="E16" s="69" t="e">
        <f>F16/F18</f>
        <v>#DIV/0!</v>
      </c>
      <c r="F16" s="29">
        <v>0</v>
      </c>
      <c r="G16" s="29"/>
      <c r="H16" s="29"/>
      <c r="I16" s="58"/>
      <c r="J16" s="30"/>
      <c r="K16" s="58"/>
      <c r="L16" s="28"/>
      <c r="M16" s="28"/>
      <c r="N16" s="29"/>
      <c r="O16" s="30"/>
      <c r="P16" s="29"/>
    </row>
    <row r="17" spans="2:16" ht="13.5" thickBot="1">
      <c r="B17" s="31" t="s">
        <v>33</v>
      </c>
      <c r="C17" s="67">
        <v>0</v>
      </c>
      <c r="D17" s="20">
        <f>F17+luglio!D17</f>
        <v>0</v>
      </c>
      <c r="E17" s="69" t="e">
        <f>F17/F18</f>
        <v>#DIV/0!</v>
      </c>
      <c r="F17" s="20">
        <v>0</v>
      </c>
      <c r="G17" s="20"/>
      <c r="H17" s="20"/>
      <c r="I17" s="33"/>
      <c r="J17" s="32"/>
      <c r="K17" s="33"/>
      <c r="L17" s="18"/>
      <c r="M17" s="18"/>
      <c r="N17" s="20"/>
      <c r="O17" s="32"/>
      <c r="P17" s="20"/>
    </row>
    <row r="18" spans="2:16" ht="13.5" thickBot="1">
      <c r="B18" s="31" t="s">
        <v>4</v>
      </c>
      <c r="C18" s="31">
        <f>SUM(C11:C17)</f>
        <v>0</v>
      </c>
      <c r="D18" s="34">
        <f>SUM(D11:D17)</f>
        <v>45993</v>
      </c>
      <c r="E18" s="61" t="e">
        <f>SUM(E11:E17)</f>
        <v>#DIV/0!</v>
      </c>
      <c r="F18" s="20">
        <f>SUM(F11:F17)</f>
        <v>0</v>
      </c>
      <c r="G18" s="31" t="s">
        <v>4</v>
      </c>
      <c r="H18" s="34">
        <f>SUM(H11:H14)</f>
        <v>0</v>
      </c>
      <c r="I18" s="34">
        <f>SUM(I11:I14)</f>
        <v>45993</v>
      </c>
      <c r="J18" s="32" t="e">
        <f>SUM(J11:J14)</f>
        <v>#DIV/0!</v>
      </c>
      <c r="K18" s="20">
        <f>SUM(K11:K14)</f>
        <v>0</v>
      </c>
      <c r="L18" s="31" t="s">
        <v>4</v>
      </c>
      <c r="M18" s="31">
        <f>SUM(M11:M17)</f>
        <v>0</v>
      </c>
      <c r="N18" s="34">
        <f>SUM(N11:N13)</f>
        <v>45993</v>
      </c>
      <c r="O18" s="32" t="e">
        <f>SUM(O11:O13)</f>
        <v>#DIV/0!</v>
      </c>
      <c r="P18" s="20">
        <f>SUM(P11:P13)</f>
        <v>0</v>
      </c>
    </row>
    <row r="19" spans="4:16" ht="12.75">
      <c r="D19" s="38"/>
      <c r="F19" s="38"/>
      <c r="G19" s="38"/>
      <c r="H19" s="38"/>
      <c r="I19" s="38"/>
      <c r="K19" s="38"/>
      <c r="N19" s="38"/>
      <c r="P19" s="38"/>
    </row>
    <row r="20" spans="4:16" ht="12.75">
      <c r="D20" s="38"/>
      <c r="F20" s="38"/>
      <c r="G20" s="38"/>
      <c r="H20" s="38"/>
      <c r="I20" s="38"/>
      <c r="K20" s="38"/>
      <c r="N20" s="38"/>
      <c r="P20" s="38"/>
    </row>
    <row r="21" spans="4:16" ht="12.75">
      <c r="D21" s="39"/>
      <c r="E21" s="40"/>
      <c r="F21" s="39"/>
      <c r="G21" s="39"/>
      <c r="H21" s="39"/>
      <c r="I21" s="39"/>
      <c r="J21" s="40"/>
      <c r="K21" s="39"/>
      <c r="L21" s="40"/>
      <c r="M21" s="40"/>
      <c r="N21" s="39"/>
      <c r="O21" s="40"/>
      <c r="P21" s="39"/>
    </row>
    <row r="22" spans="4:16" ht="12.75">
      <c r="D22" s="38"/>
      <c r="F22" s="38"/>
      <c r="G22" s="38"/>
      <c r="H22" s="38"/>
      <c r="I22" s="38"/>
      <c r="K22" s="38"/>
      <c r="N22" s="38"/>
      <c r="P22" s="38"/>
    </row>
    <row r="23" spans="4:16" ht="12.75">
      <c r="D23" s="38"/>
      <c r="F23" s="38"/>
      <c r="G23" s="38"/>
      <c r="H23" s="38"/>
      <c r="I23" s="38"/>
      <c r="K23" s="38"/>
      <c r="N23" s="38"/>
      <c r="P23" s="38"/>
    </row>
    <row r="24" spans="4:16" ht="12.75">
      <c r="D24" s="38"/>
      <c r="F24" s="38"/>
      <c r="G24" s="38"/>
      <c r="H24" s="38"/>
      <c r="I24" s="38"/>
      <c r="K24" s="38"/>
      <c r="N24" s="38"/>
      <c r="P24" s="38"/>
    </row>
    <row r="25" spans="4:16" ht="12.75">
      <c r="D25" s="38"/>
      <c r="F25" s="38"/>
      <c r="G25" s="38"/>
      <c r="H25" s="38"/>
      <c r="I25" s="38"/>
      <c r="K25" s="38"/>
      <c r="N25" s="38"/>
      <c r="P25" s="38"/>
    </row>
    <row r="26" spans="4:16" ht="12.75">
      <c r="D26" s="38"/>
      <c r="F26" s="38"/>
      <c r="G26" s="38"/>
      <c r="H26" s="38"/>
      <c r="I26" s="38"/>
      <c r="K26" s="38"/>
      <c r="N26" s="38"/>
      <c r="P26" s="38"/>
    </row>
    <row r="27" spans="4:16" ht="12.75">
      <c r="D27" s="38"/>
      <c r="F27" s="38"/>
      <c r="G27" s="38"/>
      <c r="H27" s="38"/>
      <c r="I27" s="38"/>
      <c r="K27" s="38"/>
      <c r="N27" s="38"/>
      <c r="P27" s="38"/>
    </row>
    <row r="28" spans="4:16" ht="12.75">
      <c r="D28" s="38"/>
      <c r="F28" s="38"/>
      <c r="G28" s="38"/>
      <c r="H28" s="38"/>
      <c r="I28" s="38"/>
      <c r="K28" s="38"/>
      <c r="N28" s="38"/>
      <c r="P28" s="38"/>
    </row>
    <row r="29" spans="4:16" ht="12.75">
      <c r="D29" s="38"/>
      <c r="F29" s="38"/>
      <c r="G29" s="38"/>
      <c r="H29" s="38"/>
      <c r="I29" s="38"/>
      <c r="K29" s="38"/>
      <c r="N29" s="38"/>
      <c r="P29" s="38"/>
    </row>
    <row r="30" spans="4:16" ht="12.75">
      <c r="D30" s="38"/>
      <c r="F30" s="38"/>
      <c r="G30" s="38"/>
      <c r="H30" s="38"/>
      <c r="I30" s="38"/>
      <c r="K30" s="38"/>
      <c r="N30" s="38"/>
      <c r="P30" s="38"/>
    </row>
    <row r="31" spans="4:16" ht="12.75">
      <c r="D31" s="41"/>
      <c r="F31" s="38"/>
      <c r="G31" s="38"/>
      <c r="H31" s="38"/>
      <c r="I31" s="38"/>
      <c r="K31" s="38"/>
      <c r="N31" s="38"/>
      <c r="P31" s="38"/>
    </row>
    <row r="32" spans="4:16" ht="12.75">
      <c r="D32" s="38"/>
      <c r="F32" s="38"/>
      <c r="G32" s="38"/>
      <c r="H32" s="38"/>
      <c r="I32" s="38"/>
      <c r="K32" s="38"/>
      <c r="N32" s="38"/>
      <c r="P32" s="38"/>
    </row>
    <row r="33" spans="4:16" ht="12.75">
      <c r="D33" s="38"/>
      <c r="F33" s="38"/>
      <c r="G33" s="38"/>
      <c r="H33" s="38"/>
      <c r="I33" s="38"/>
      <c r="K33" s="38"/>
      <c r="N33" s="38"/>
      <c r="P33" s="38"/>
    </row>
    <row r="34" spans="4:16" ht="12.75">
      <c r="D34" s="38"/>
      <c r="F34" s="38"/>
      <c r="G34" s="38"/>
      <c r="H34" s="38"/>
      <c r="I34" s="38"/>
      <c r="K34" s="38"/>
      <c r="N34" s="38"/>
      <c r="P34" s="38"/>
    </row>
    <row r="35" spans="4:16" ht="12.75">
      <c r="D35" s="38"/>
      <c r="F35" s="38"/>
      <c r="G35" s="38"/>
      <c r="H35" s="38"/>
      <c r="I35" s="38"/>
      <c r="K35" s="38"/>
      <c r="N35" s="38"/>
      <c r="P35" s="38"/>
    </row>
    <row r="36" ht="13.5" thickBot="1"/>
    <row r="37" spans="1:7" ht="13.5" thickBot="1">
      <c r="A37" s="118" t="s">
        <v>35</v>
      </c>
      <c r="B37" s="118"/>
      <c r="C37" s="119"/>
      <c r="D37" s="99">
        <v>2</v>
      </c>
      <c r="E37" s="121" t="s">
        <v>37</v>
      </c>
      <c r="F37" s="119"/>
      <c r="G37" s="99">
        <f>D37+luglio!G37</f>
        <v>11</v>
      </c>
    </row>
  </sheetData>
  <mergeCells count="10">
    <mergeCell ref="L7:P7"/>
    <mergeCell ref="B7:F7"/>
    <mergeCell ref="G7:K7"/>
    <mergeCell ref="A37:C37"/>
    <mergeCell ref="E37:F37"/>
    <mergeCell ref="A5:S5"/>
    <mergeCell ref="A1:S1"/>
    <mergeCell ref="A2:S2"/>
    <mergeCell ref="A3:S3"/>
    <mergeCell ref="A4:S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5" sqref="A5:S5"/>
    </sheetView>
  </sheetViews>
  <sheetFormatPr defaultColWidth="9.140625" defaultRowHeight="12.75"/>
  <cols>
    <col min="1" max="1" width="10.421875" style="6" customWidth="1"/>
    <col min="2" max="2" width="6.421875" style="6" bestFit="1" customWidth="1"/>
    <col min="3" max="3" width="8.57421875" style="6" bestFit="1" customWidth="1"/>
    <col min="4" max="4" width="8.7109375" style="6" bestFit="1" customWidth="1"/>
    <col min="5" max="5" width="7.421875" style="6" bestFit="1" customWidth="1"/>
    <col min="6" max="6" width="8.57421875" style="6" bestFit="1" customWidth="1"/>
    <col min="7" max="16384" width="9.140625" style="6" customWidth="1"/>
  </cols>
  <sheetData>
    <row r="1" spans="1:19" ht="12.75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2.75">
      <c r="A2" s="110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2.75">
      <c r="A3" s="110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2.75">
      <c r="A4" s="111" t="s">
        <v>55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2.75">
      <c r="A5" s="110" t="s">
        <v>17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ht="13.5" thickBot="1"/>
    <row r="7" spans="2:16" ht="13.5" thickBot="1">
      <c r="B7" s="120" t="s">
        <v>1</v>
      </c>
      <c r="C7" s="113"/>
      <c r="D7" s="113"/>
      <c r="E7" s="113"/>
      <c r="F7" s="114"/>
      <c r="G7" s="112" t="s">
        <v>2</v>
      </c>
      <c r="H7" s="113"/>
      <c r="I7" s="113"/>
      <c r="J7" s="113"/>
      <c r="K7" s="114"/>
      <c r="L7" s="122" t="s">
        <v>13</v>
      </c>
      <c r="M7" s="116"/>
      <c r="N7" s="116"/>
      <c r="O7" s="116"/>
      <c r="P7" s="117"/>
    </row>
    <row r="8" spans="2:16" ht="12.75">
      <c r="B8" s="26"/>
      <c r="C8" s="9" t="s">
        <v>5</v>
      </c>
      <c r="D8" s="43" t="s">
        <v>4</v>
      </c>
      <c r="E8" s="8" t="s">
        <v>6</v>
      </c>
      <c r="F8" s="13" t="s">
        <v>19</v>
      </c>
      <c r="G8" s="26"/>
      <c r="H8" s="8" t="s">
        <v>5</v>
      </c>
      <c r="I8" s="43" t="s">
        <v>4</v>
      </c>
      <c r="J8" s="8" t="s">
        <v>6</v>
      </c>
      <c r="K8" s="8" t="s">
        <v>19</v>
      </c>
      <c r="L8" s="8"/>
      <c r="M8" s="8" t="s">
        <v>5</v>
      </c>
      <c r="N8" s="43" t="s">
        <v>4</v>
      </c>
      <c r="O8" s="8" t="s">
        <v>6</v>
      </c>
      <c r="P8" s="13" t="s">
        <v>19</v>
      </c>
    </row>
    <row r="9" spans="2:16" ht="12.75">
      <c r="B9" s="14" t="s">
        <v>0</v>
      </c>
      <c r="C9" s="13" t="s">
        <v>18</v>
      </c>
      <c r="D9" s="44" t="s">
        <v>24</v>
      </c>
      <c r="E9" s="91" t="s">
        <v>26</v>
      </c>
      <c r="F9" s="13" t="s">
        <v>18</v>
      </c>
      <c r="G9" s="15" t="s">
        <v>3</v>
      </c>
      <c r="H9" s="15" t="s">
        <v>18</v>
      </c>
      <c r="I9" s="44" t="s">
        <v>24</v>
      </c>
      <c r="J9" s="91" t="s">
        <v>26</v>
      </c>
      <c r="K9" s="14" t="s">
        <v>18</v>
      </c>
      <c r="L9" s="14" t="s">
        <v>22</v>
      </c>
      <c r="M9" s="14" t="s">
        <v>18</v>
      </c>
      <c r="N9" s="44" t="s">
        <v>24</v>
      </c>
      <c r="O9" s="91" t="s">
        <v>26</v>
      </c>
      <c r="P9" s="13" t="s">
        <v>18</v>
      </c>
    </row>
    <row r="10" spans="2:16" ht="13.5" thickBot="1">
      <c r="B10" s="18"/>
      <c r="C10" s="19"/>
      <c r="D10" s="45">
        <v>39083</v>
      </c>
      <c r="E10" s="31" t="s">
        <v>34</v>
      </c>
      <c r="F10" s="22"/>
      <c r="G10" s="20"/>
      <c r="H10" s="20"/>
      <c r="I10" s="45">
        <v>39083</v>
      </c>
      <c r="J10" s="31" t="s">
        <v>34</v>
      </c>
      <c r="K10" s="20"/>
      <c r="L10" s="18"/>
      <c r="M10" s="18"/>
      <c r="N10" s="45">
        <v>39083</v>
      </c>
      <c r="O10" s="31" t="s">
        <v>34</v>
      </c>
      <c r="P10" s="22"/>
    </row>
    <row r="11" spans="2:16" ht="12.75">
      <c r="B11" s="8" t="s">
        <v>7</v>
      </c>
      <c r="C11" s="10">
        <v>0</v>
      </c>
      <c r="D11" s="24">
        <f>F11+agosto!$D$11</f>
        <v>770</v>
      </c>
      <c r="E11" s="25" t="e">
        <f>F11/F18</f>
        <v>#DIV/0!</v>
      </c>
      <c r="F11" s="24">
        <v>0</v>
      </c>
      <c r="G11" s="26" t="s">
        <v>7</v>
      </c>
      <c r="H11" s="10">
        <v>0</v>
      </c>
      <c r="I11" s="24">
        <f>K11+agosto!$I$11</f>
        <v>0</v>
      </c>
      <c r="J11" s="25" t="e">
        <f>K11/K18</f>
        <v>#DIV/0!</v>
      </c>
      <c r="K11" s="24">
        <v>0</v>
      </c>
      <c r="L11" s="42">
        <v>908</v>
      </c>
      <c r="M11" s="10">
        <v>0</v>
      </c>
      <c r="N11" s="24">
        <f>P11+agosto!$N$11</f>
        <v>39000</v>
      </c>
      <c r="O11" s="25" t="e">
        <f>P11/P18</f>
        <v>#DIV/0!</v>
      </c>
      <c r="P11" s="24">
        <v>0</v>
      </c>
    </row>
    <row r="12" spans="2:16" ht="12.75">
      <c r="B12" s="14" t="s">
        <v>14</v>
      </c>
      <c r="C12" s="28">
        <v>0</v>
      </c>
      <c r="D12" s="29">
        <f>F12+agosto!$D$12</f>
        <v>32550</v>
      </c>
      <c r="E12" s="30" t="e">
        <f>F12/F18</f>
        <v>#DIV/0!</v>
      </c>
      <c r="F12" s="29">
        <v>0</v>
      </c>
      <c r="G12" s="15" t="s">
        <v>8</v>
      </c>
      <c r="H12" s="28">
        <v>0</v>
      </c>
      <c r="I12" s="29">
        <f>K12+agosto!$I$12</f>
        <v>39000</v>
      </c>
      <c r="J12" s="30" t="e">
        <f>K12/K18</f>
        <v>#DIV/0!</v>
      </c>
      <c r="K12" s="29">
        <v>0</v>
      </c>
      <c r="L12" s="27">
        <v>198</v>
      </c>
      <c r="M12" s="28">
        <v>0</v>
      </c>
      <c r="N12" s="29">
        <f>P12+agosto!$N$12</f>
        <v>5651</v>
      </c>
      <c r="O12" s="30" t="e">
        <f>P12/P18</f>
        <v>#DIV/0!</v>
      </c>
      <c r="P12" s="29">
        <v>0</v>
      </c>
    </row>
    <row r="13" spans="2:16" ht="12.75">
      <c r="B13" s="14" t="s">
        <v>10</v>
      </c>
      <c r="C13" s="28">
        <v>0</v>
      </c>
      <c r="D13" s="29">
        <f>F13+agosto!$D$13</f>
        <v>11155</v>
      </c>
      <c r="E13" s="30" t="e">
        <f>F13/F18</f>
        <v>#DIV/0!</v>
      </c>
      <c r="F13" s="29">
        <v>0</v>
      </c>
      <c r="G13" s="15" t="s">
        <v>9</v>
      </c>
      <c r="H13" s="28">
        <v>0</v>
      </c>
      <c r="I13" s="29">
        <f>K13+agosto!$I$13</f>
        <v>3528</v>
      </c>
      <c r="J13" s="30" t="e">
        <f>K13/K18</f>
        <v>#DIV/0!</v>
      </c>
      <c r="K13" s="29">
        <v>0</v>
      </c>
      <c r="L13" s="14" t="s">
        <v>12</v>
      </c>
      <c r="M13" s="28">
        <v>0</v>
      </c>
      <c r="N13" s="29">
        <f>P13+agosto!$N$13</f>
        <v>1342</v>
      </c>
      <c r="O13" s="30" t="e">
        <f>P13/P18</f>
        <v>#DIV/0!</v>
      </c>
      <c r="P13" s="29">
        <v>0</v>
      </c>
    </row>
    <row r="14" spans="2:16" ht="12.75">
      <c r="B14" s="14" t="s">
        <v>16</v>
      </c>
      <c r="C14" s="28">
        <v>0</v>
      </c>
      <c r="D14" s="29">
        <f>F14+agosto!$D$14</f>
        <v>0</v>
      </c>
      <c r="E14" s="30" t="e">
        <f>F14/F18</f>
        <v>#DIV/0!</v>
      </c>
      <c r="F14" s="29">
        <v>0</v>
      </c>
      <c r="G14" s="15" t="s">
        <v>11</v>
      </c>
      <c r="H14" s="29">
        <v>0</v>
      </c>
      <c r="I14" s="29">
        <f>K14+agosto!$I$14</f>
        <v>3465</v>
      </c>
      <c r="J14" s="30" t="e">
        <f>K14/K18</f>
        <v>#DIV/0!</v>
      </c>
      <c r="K14" s="29">
        <v>0</v>
      </c>
      <c r="L14" s="28"/>
      <c r="M14" s="28"/>
      <c r="N14" s="29"/>
      <c r="O14" s="30"/>
      <c r="P14" s="29"/>
    </row>
    <row r="15" spans="2:16" ht="12.75">
      <c r="B15" s="14" t="s">
        <v>23</v>
      </c>
      <c r="C15" s="28">
        <v>0</v>
      </c>
      <c r="D15" s="29">
        <f>F15+agosto!D15</f>
        <v>1518</v>
      </c>
      <c r="E15" s="30" t="e">
        <f>F15/F18</f>
        <v>#DIV/0!</v>
      </c>
      <c r="F15" s="29">
        <v>0</v>
      </c>
      <c r="G15" s="15"/>
      <c r="H15" s="29"/>
      <c r="I15" s="29"/>
      <c r="J15" s="30"/>
      <c r="K15" s="29"/>
      <c r="L15" s="28"/>
      <c r="M15" s="28"/>
      <c r="N15" s="29"/>
      <c r="O15" s="30"/>
      <c r="P15" s="29"/>
    </row>
    <row r="16" spans="2:16" ht="12.75">
      <c r="B16" s="14" t="s">
        <v>32</v>
      </c>
      <c r="C16" s="28">
        <v>0</v>
      </c>
      <c r="D16" s="29">
        <f>F16+agosto!$D$16</f>
        <v>0</v>
      </c>
      <c r="E16" s="30" t="e">
        <f>F16/F18</f>
        <v>#DIV/0!</v>
      </c>
      <c r="F16" s="29">
        <v>0</v>
      </c>
      <c r="G16" s="29"/>
      <c r="H16" s="29"/>
      <c r="I16" s="58"/>
      <c r="J16" s="30"/>
      <c r="K16" s="58"/>
      <c r="L16" s="28"/>
      <c r="M16" s="28"/>
      <c r="N16" s="29"/>
      <c r="O16" s="30"/>
      <c r="P16" s="29"/>
    </row>
    <row r="17" spans="2:16" ht="13.5" thickBot="1">
      <c r="B17" s="31" t="s">
        <v>33</v>
      </c>
      <c r="C17" s="18">
        <v>0</v>
      </c>
      <c r="D17" s="20">
        <f>F17+agosto!D17</f>
        <v>0</v>
      </c>
      <c r="E17" s="30" t="e">
        <f>F17/F18</f>
        <v>#DIV/0!</v>
      </c>
      <c r="F17" s="20">
        <v>0</v>
      </c>
      <c r="G17" s="20"/>
      <c r="H17" s="20"/>
      <c r="I17" s="33"/>
      <c r="J17" s="32"/>
      <c r="K17" s="33"/>
      <c r="L17" s="18"/>
      <c r="M17" s="18"/>
      <c r="N17" s="20"/>
      <c r="O17" s="32"/>
      <c r="P17" s="20"/>
    </row>
    <row r="18" spans="2:16" ht="13.5" thickBot="1">
      <c r="B18" s="31" t="s">
        <v>4</v>
      </c>
      <c r="C18" s="31">
        <f>SUM(C11:C17)</f>
        <v>0</v>
      </c>
      <c r="D18" s="34">
        <f>SUM(D11:D17)</f>
        <v>45993</v>
      </c>
      <c r="E18" s="61" t="e">
        <f>SUM(E11:E17)</f>
        <v>#DIV/0!</v>
      </c>
      <c r="F18" s="20">
        <f>SUM(F11:F17)</f>
        <v>0</v>
      </c>
      <c r="G18" s="31" t="s">
        <v>4</v>
      </c>
      <c r="H18" s="34">
        <f>SUM(H11:H14)</f>
        <v>0</v>
      </c>
      <c r="I18" s="34">
        <f>SUM(I11:I14)</f>
        <v>45993</v>
      </c>
      <c r="J18" s="32" t="e">
        <f>SUM(J11:J14)</f>
        <v>#DIV/0!</v>
      </c>
      <c r="K18" s="20">
        <f>SUM(K11:K14)</f>
        <v>0</v>
      </c>
      <c r="L18" s="31" t="s">
        <v>4</v>
      </c>
      <c r="M18" s="31">
        <f>SUM(M11:M17)</f>
        <v>0</v>
      </c>
      <c r="N18" s="34">
        <f>SUM(N11:N13)</f>
        <v>45993</v>
      </c>
      <c r="O18" s="32" t="e">
        <f>SUM(O11:O13)</f>
        <v>#DIV/0!</v>
      </c>
      <c r="P18" s="20">
        <f>SUM(P11:P13)</f>
        <v>0</v>
      </c>
    </row>
    <row r="19" spans="4:16" ht="12.75">
      <c r="D19" s="38"/>
      <c r="F19" s="38"/>
      <c r="G19" s="38"/>
      <c r="H19" s="38"/>
      <c r="I19" s="38"/>
      <c r="K19" s="38"/>
      <c r="N19" s="38"/>
      <c r="P19" s="38"/>
    </row>
    <row r="20" spans="4:16" ht="12.75">
      <c r="D20" s="38"/>
      <c r="F20" s="38"/>
      <c r="G20" s="38"/>
      <c r="H20" s="38"/>
      <c r="I20" s="38"/>
      <c r="K20" s="38"/>
      <c r="N20" s="38"/>
      <c r="P20" s="38"/>
    </row>
    <row r="21" spans="4:16" ht="12.75">
      <c r="D21" s="39"/>
      <c r="E21" s="40"/>
      <c r="F21" s="39"/>
      <c r="G21" s="39"/>
      <c r="H21" s="39"/>
      <c r="I21" s="39"/>
      <c r="J21" s="40"/>
      <c r="K21" s="39"/>
      <c r="L21" s="40"/>
      <c r="M21" s="40"/>
      <c r="N21" s="39"/>
      <c r="O21" s="40"/>
      <c r="P21" s="39"/>
    </row>
    <row r="22" spans="4:16" ht="12.75">
      <c r="D22" s="38"/>
      <c r="F22" s="38"/>
      <c r="G22" s="38"/>
      <c r="H22" s="38"/>
      <c r="I22" s="38"/>
      <c r="K22" s="38"/>
      <c r="N22" s="38"/>
      <c r="P22" s="38"/>
    </row>
    <row r="23" spans="4:16" ht="12.75">
      <c r="D23" s="38"/>
      <c r="F23" s="38"/>
      <c r="G23" s="38"/>
      <c r="H23" s="38"/>
      <c r="I23" s="38"/>
      <c r="K23" s="38"/>
      <c r="N23" s="38"/>
      <c r="P23" s="38"/>
    </row>
    <row r="24" spans="4:16" ht="12.75">
      <c r="D24" s="38"/>
      <c r="F24" s="38"/>
      <c r="G24" s="38"/>
      <c r="H24" s="38"/>
      <c r="I24" s="38"/>
      <c r="K24" s="38"/>
      <c r="N24" s="38"/>
      <c r="P24" s="38"/>
    </row>
    <row r="25" spans="4:16" ht="12.75">
      <c r="D25" s="38"/>
      <c r="F25" s="38"/>
      <c r="G25" s="38"/>
      <c r="H25" s="38"/>
      <c r="I25" s="38"/>
      <c r="K25" s="38"/>
      <c r="N25" s="38"/>
      <c r="P25" s="38"/>
    </row>
    <row r="26" spans="4:16" ht="12.75">
      <c r="D26" s="38"/>
      <c r="F26" s="38"/>
      <c r="G26" s="38"/>
      <c r="H26" s="38"/>
      <c r="I26" s="38"/>
      <c r="K26" s="38"/>
      <c r="N26" s="38"/>
      <c r="P26" s="38"/>
    </row>
    <row r="27" spans="4:16" ht="12.75">
      <c r="D27" s="38"/>
      <c r="F27" s="38"/>
      <c r="G27" s="38"/>
      <c r="H27" s="38"/>
      <c r="I27" s="38"/>
      <c r="K27" s="38"/>
      <c r="N27" s="38"/>
      <c r="P27" s="38"/>
    </row>
    <row r="28" spans="4:16" ht="12.75">
      <c r="D28" s="38"/>
      <c r="F28" s="38"/>
      <c r="G28" s="38"/>
      <c r="H28" s="38"/>
      <c r="I28" s="38"/>
      <c r="K28" s="38"/>
      <c r="N28" s="38"/>
      <c r="P28" s="38"/>
    </row>
    <row r="29" spans="4:16" ht="12.75">
      <c r="D29" s="38"/>
      <c r="F29" s="38"/>
      <c r="G29" s="38"/>
      <c r="H29" s="38"/>
      <c r="I29" s="38"/>
      <c r="K29" s="38"/>
      <c r="N29" s="38"/>
      <c r="P29" s="38"/>
    </row>
    <row r="30" spans="4:16" ht="12.75">
      <c r="D30" s="38"/>
      <c r="F30" s="38"/>
      <c r="G30" s="38"/>
      <c r="H30" s="38"/>
      <c r="I30" s="38"/>
      <c r="K30" s="38"/>
      <c r="N30" s="38"/>
      <c r="P30" s="38"/>
    </row>
    <row r="31" spans="4:16" ht="12.75">
      <c r="D31" s="41"/>
      <c r="F31" s="38"/>
      <c r="G31" s="38"/>
      <c r="H31" s="38"/>
      <c r="I31" s="38"/>
      <c r="K31" s="38"/>
      <c r="N31" s="38"/>
      <c r="P31" s="38"/>
    </row>
    <row r="32" spans="4:16" ht="12.75">
      <c r="D32" s="38"/>
      <c r="F32" s="38"/>
      <c r="G32" s="38"/>
      <c r="H32" s="38"/>
      <c r="I32" s="38"/>
      <c r="K32" s="38"/>
      <c r="N32" s="38"/>
      <c r="P32" s="38"/>
    </row>
    <row r="33" spans="4:16" ht="12.75">
      <c r="D33" s="38"/>
      <c r="F33" s="38"/>
      <c r="G33" s="38"/>
      <c r="H33" s="38"/>
      <c r="I33" s="38"/>
      <c r="K33" s="38"/>
      <c r="N33" s="38"/>
      <c r="P33" s="38"/>
    </row>
    <row r="34" spans="4:16" ht="12.75">
      <c r="D34" s="38"/>
      <c r="F34" s="38"/>
      <c r="G34" s="38"/>
      <c r="H34" s="38"/>
      <c r="I34" s="38"/>
      <c r="K34" s="38"/>
      <c r="N34" s="38"/>
      <c r="P34" s="38"/>
    </row>
    <row r="35" spans="4:16" ht="12.75">
      <c r="D35" s="38"/>
      <c r="F35" s="38"/>
      <c r="G35" s="38"/>
      <c r="H35" s="38"/>
      <c r="I35" s="38"/>
      <c r="K35" s="38"/>
      <c r="N35" s="38"/>
      <c r="P35" s="38"/>
    </row>
    <row r="36" ht="13.5" thickBot="1"/>
    <row r="37" spans="1:8" ht="13.5" thickBot="1">
      <c r="A37" s="118" t="s">
        <v>35</v>
      </c>
      <c r="B37" s="118"/>
      <c r="C37" s="119"/>
      <c r="D37" s="99">
        <v>1</v>
      </c>
      <c r="E37" s="121" t="s">
        <v>37</v>
      </c>
      <c r="F37" s="118"/>
      <c r="G37" s="119"/>
      <c r="H37" s="99">
        <f>D37+agosto!G37</f>
        <v>12</v>
      </c>
    </row>
  </sheetData>
  <mergeCells count="10">
    <mergeCell ref="A37:C37"/>
    <mergeCell ref="E37:G37"/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CED</cp:lastModifiedBy>
  <cp:lastPrinted>2006-12-07T14:47:52Z</cp:lastPrinted>
  <dcterms:created xsi:type="dcterms:W3CDTF">2002-01-25T10:43:50Z</dcterms:created>
  <dcterms:modified xsi:type="dcterms:W3CDTF">2008-02-14T14:01:27Z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