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796" activeTab="8"/>
  </bookViews>
  <sheets>
    <sheet name="febbraio" sheetId="1" r:id="rId1"/>
    <sheet name="marzo" sheetId="2" r:id="rId2"/>
    <sheet name="aprile" sheetId="3" r:id="rId3"/>
    <sheet name="maggio" sheetId="4" r:id="rId4"/>
    <sheet name="giugno" sheetId="5" r:id="rId5"/>
    <sheet name="luglio" sheetId="6" r:id="rId6"/>
    <sheet name="settembre" sheetId="7" r:id="rId7"/>
    <sheet name="novembre" sheetId="8" r:id="rId8"/>
    <sheet name="TOTALI" sheetId="9" r:id="rId9"/>
  </sheets>
  <definedNames>
    <definedName name="_xlnm.Print_Area" localSheetId="0">'febbraio'!$A$1:$S$35</definedName>
    <definedName name="_xlnm.Print_Area" localSheetId="1">'marzo'!$B$1:$P$21</definedName>
  </definedNames>
  <calcPr fullCalcOnLoad="1"/>
</workbook>
</file>

<file path=xl/sharedStrings.xml><?xml version="1.0" encoding="utf-8"?>
<sst xmlns="http://schemas.openxmlformats.org/spreadsheetml/2006/main" count="461" uniqueCount="48">
  <si>
    <t xml:space="preserve">II.CC. </t>
  </si>
  <si>
    <t>ISTITUTI (1)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</si>
  <si>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</si>
  <si>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</si>
  <si>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</si>
  <si>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</si>
  <si>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</si>
  <si>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</si>
  <si>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</si>
  <si>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</si>
  <si>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</si>
  <si>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</si>
  <si>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</si>
  <si>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</si>
  <si>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</si>
  <si>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</si>
  <si>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</si>
  <si>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</si>
  <si>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</si>
  <si>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</si>
  <si>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</si>
  <si>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II.CC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</si>
  <si>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</si>
  <si>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</si>
  <si>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</si>
  <si>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</si>
  <si>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</si>
  <si>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</si>
  <si>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</si>
  <si>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</si>
  <si>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</si>
  <si>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</si>
  <si>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</si>
  <si>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</si>
  <si>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 xml:space="preserve"> </t>
  </si>
  <si>
    <t>CONCESSIONI DI MUTUO DELIBERATE DAL COMITATO F.R.I.E. NEL 2009</t>
  </si>
  <si>
    <t>Concessioni deliberate nel 2009 per Istituto</t>
  </si>
  <si>
    <t>Concessioni deliberate nel 2009 per Provincia</t>
  </si>
  <si>
    <t>Concessioni deliberate nel 2009 per Leggi</t>
  </si>
  <si>
    <t>SITUAZIONE AL 02.02.2009- POST RN CO N.1</t>
  </si>
  <si>
    <t>SITUAZIONE AL 12.03.09 - POST RN CO N. 2</t>
  </si>
  <si>
    <t>SITUAZIONE AL  27.04.2009 - POST RN CO N. 3</t>
  </si>
  <si>
    <t>SITUAZIONE AL 25.05.09 - POST RN CO N.4</t>
  </si>
  <si>
    <t>SITUAZIONE AL 29.06.09 - POST RN CO N.5</t>
  </si>
  <si>
    <t>SITUAZIONE AL 27.07.09 - POST RN CO N.6</t>
  </si>
  <si>
    <t>SITUAZIONE AL 19.09.09 - POST RN CO N.7</t>
  </si>
  <si>
    <t>SITUAZIONE AL 30.11.09 - POST RN CO N.8</t>
  </si>
  <si>
    <t>SITUAZIONE AL 31.12.2009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</si>
</sst>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sz val="10.25"/>
      <name val="Arial"/>
      <family val="0"/>
    </font>
    <font>
      <sz val="8.75"/>
      <name val="Arial"/>
      <family val="2"/>
    </font>
    <font>
      <b/>
      <sz val="9.25"/>
      <name val="Arial"/>
      <family val="2"/>
    </font>
    <font>
      <sz val="9.5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10"/>
      <name val="Arial"/>
      <family val="0"/>
    </font>
    <font>
      <sz val="11.5"/>
      <name val="Arial"/>
      <family val="0"/>
    </font>
    <font>
      <sz val="11.75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3" fontId="22" fillId="0" borderId="7" xfId="0" applyNumberFormat="1" applyFont="1" applyBorder="1" applyAlignment="1">
      <alignment horizontal="center"/>
    </xf>
    <xf numFmtId="3" fontId="22" fillId="0" borderId="9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171" fontId="22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171" fontId="22" fillId="0" borderId="5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0" fontId="22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3" fillId="0" borderId="0" xfId="0" applyNumberFormat="1" applyFont="1" applyAlignment="1">
      <alignment/>
    </xf>
    <xf numFmtId="165" fontId="21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172" fontId="24" fillId="0" borderId="7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171" fontId="22" fillId="0" borderId="1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71" fontId="22" fillId="0" borderId="3" xfId="0" applyNumberFormat="1" applyFont="1" applyBorder="1" applyAlignment="1">
      <alignment horizontal="center"/>
    </xf>
    <xf numFmtId="171" fontId="22" fillId="0" borderId="4" xfId="0" applyNumberFormat="1" applyFont="1" applyBorder="1" applyAlignment="1">
      <alignment horizontal="center"/>
    </xf>
    <xf numFmtId="3" fontId="22" fillId="0" borderId="6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0" fontId="19" fillId="0" borderId="0" xfId="18" applyNumberFormat="1" applyFont="1" applyAlignment="1">
      <alignment/>
    </xf>
    <xf numFmtId="0" fontId="23" fillId="0" borderId="0" xfId="0" applyFont="1" applyAlignment="1">
      <alignment/>
    </xf>
    <xf numFmtId="4" fontId="19" fillId="0" borderId="0" xfId="0" applyNumberFormat="1" applyFont="1" applyAlignment="1">
      <alignment/>
    </xf>
    <xf numFmtId="180" fontId="19" fillId="0" borderId="0" xfId="18" applyNumberFormat="1" applyFont="1" applyAlignment="1">
      <alignment/>
    </xf>
    <xf numFmtId="10" fontId="22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10" fontId="22" fillId="0" borderId="5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4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12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0" fontId="19" fillId="0" borderId="0" xfId="18" applyNumberFormat="1" applyFont="1" applyBorder="1" applyAlignment="1">
      <alignment/>
    </xf>
    <xf numFmtId="0" fontId="19" fillId="0" borderId="0" xfId="0" applyFont="1" applyBorder="1" applyAlignment="1">
      <alignment/>
    </xf>
    <xf numFmtId="0" fontId="27" fillId="0" borderId="2" xfId="0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71" fontId="22" fillId="0" borderId="7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171" fontId="21" fillId="0" borderId="12" xfId="0" applyNumberFormat="1" applyFont="1" applyBorder="1" applyAlignment="1">
      <alignment horizontal="center"/>
    </xf>
    <xf numFmtId="10" fontId="21" fillId="0" borderId="12" xfId="0" applyNumberFormat="1" applyFont="1" applyBorder="1" applyAlignment="1">
      <alignment horizontal="center"/>
    </xf>
    <xf numFmtId="171" fontId="21" fillId="0" borderId="13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febbraio)</a:t>
            </a:r>
          </a:p>
        </c:rich>
      </c:tx>
      <c:layout>
        <c:manualLayout>
          <c:xMode val="factor"/>
          <c:yMode val="factor"/>
          <c:x val="-0.029"/>
          <c:y val="-0.01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625"/>
          <c:y val="0.452"/>
          <c:w val="0.5105"/>
          <c:h val="0.36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febbraio!$B$11:$B$16</c:f>
              <c:strCache/>
            </c:strRef>
          </c:cat>
          <c:val>
            <c:numRef>
              <c:f>febbraio!$D$11:$D$16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inizio anno)</a:t>
            </a:r>
          </a:p>
        </c:rich>
      </c:tx>
      <c:layout>
        <c:manualLayout>
          <c:xMode val="factor"/>
          <c:yMode val="factor"/>
          <c:x val="-0.02375"/>
          <c:y val="-0.016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725"/>
          <c:y val="0.3595"/>
          <c:w val="0.57675"/>
          <c:h val="0.38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marzo!$B$11:$B$16</c:f>
              <c:strCache/>
            </c:strRef>
          </c:cat>
          <c:val>
            <c:numRef>
              <c:f>marzo!$F$11:$F$16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(2) CONCESSIONI PER PROV.
(importi da inizio anno)</a:t>
            </a:r>
          </a:p>
        </c:rich>
      </c:tx>
      <c:layout>
        <c:manualLayout>
          <c:xMode val="factor"/>
          <c:yMode val="factor"/>
          <c:x val="0.017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25"/>
          <c:y val="0.39525"/>
          <c:w val="0.73025"/>
          <c:h val="0.36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
(importi da inizio anno)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345"/>
          <c:w val="0.5675"/>
          <c:h val="0.405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aprile)</a:t>
            </a:r>
          </a:p>
        </c:rich>
      </c:tx>
      <c:layout>
        <c:manualLayout>
          <c:xMode val="factor"/>
          <c:yMode val="factor"/>
          <c:x val="-0.02825"/>
          <c:y val="-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375"/>
          <c:y val="0.36575"/>
          <c:w val="0.503"/>
          <c:h val="0.28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aprile!$B$11:$B$16</c:f>
              <c:strCache/>
            </c:strRef>
          </c:cat>
          <c:val>
            <c:numRef>
              <c:f>aprile!$D$11:$D$16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nel mese di aprile)</a:t>
            </a:r>
          </a:p>
        </c:rich>
      </c:tx>
      <c:layout>
        <c:manualLayout>
          <c:xMode val="factor"/>
          <c:yMode val="factor"/>
          <c:x val="0.008"/>
          <c:y val="-0.008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3335"/>
          <c:w val="0.586"/>
          <c:h val="0.40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nel mese di aprile)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403"/>
          <c:w val="0.8392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inizio anno)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35"/>
          <c:y val="0.36725"/>
          <c:w val="0.5045"/>
          <c:h val="0.2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aprile!$B$11:$B$16</c:f>
              <c:strCache/>
            </c:strRef>
          </c:cat>
          <c:val>
            <c:numRef>
              <c:f>aprile!$F$11:$F$16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da inizio anno)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25"/>
          <c:y val="0.4015"/>
          <c:w val="0.8395"/>
          <c:h val="0.3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da inizio anno)</a:t>
            </a:r>
          </a:p>
        </c:rich>
      </c:tx>
      <c:layout>
        <c:manualLayout>
          <c:xMode val="factor"/>
          <c:yMode val="factor"/>
          <c:x val="0.008"/>
          <c:y val="-0.008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5"/>
          <c:y val="0.33525"/>
          <c:w val="0.587"/>
          <c:h val="0.399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maggio)</a:t>
            </a:r>
          </a:p>
        </c:rich>
      </c:tx>
      <c:layout>
        <c:manualLayout>
          <c:xMode val="factor"/>
          <c:yMode val="factor"/>
          <c:x val="-0.02825"/>
          <c:y val="-0.012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1"/>
          <c:y val="0.4125"/>
          <c:w val="0.519"/>
          <c:h val="0.25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maggio!$B$11:$B$16</c:f>
              <c:strCache/>
            </c:strRef>
          </c:cat>
          <c:val>
            <c:numRef>
              <c:f>maggio!$D$11:$D$16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nel mese di febbraio)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394"/>
          <c:w val="0.446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
(importi nel mese di maggio)</a:t>
            </a:r>
          </a:p>
        </c:rich>
      </c:tx>
      <c:layout>
        <c:manualLayout>
          <c:xMode val="factor"/>
          <c:yMode val="factor"/>
          <c:x val="0.00875"/>
          <c:y val="-0.004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37975"/>
          <c:w val="0.559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nel mese di maggio)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38075"/>
          <c:w val="0.53775"/>
          <c:h val="0.27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inizio anno)</a:t>
            </a:r>
          </a:p>
        </c:rich>
      </c:tx>
      <c:layout>
        <c:manualLayout>
          <c:xMode val="factor"/>
          <c:yMode val="factor"/>
          <c:x val="-0.02825"/>
          <c:y val="-0.012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025"/>
          <c:y val="0.41075"/>
          <c:w val="0.5205"/>
          <c:h val="0.25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maggio!$B$11:$B$16</c:f>
              <c:strCache/>
            </c:strRef>
          </c:cat>
          <c:val>
            <c:numRef>
              <c:f>maggio!$F$11:$F$16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da inizio anno)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8"/>
          <c:y val="0.39625"/>
          <c:w val="0.4705"/>
          <c:h val="0.25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
(importi da inizio anno)</a:t>
            </a:r>
          </a:p>
        </c:rich>
      </c:tx>
      <c:layout>
        <c:manualLayout>
          <c:xMode val="factor"/>
          <c:yMode val="factor"/>
          <c:x val="0.00875"/>
          <c:y val="-0.004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3815"/>
          <c:w val="0.560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giugno)</a:t>
            </a:r>
          </a:p>
        </c:rich>
      </c:tx>
      <c:layout>
        <c:manualLayout>
          <c:xMode val="factor"/>
          <c:yMode val="factor"/>
          <c:x val="-0.086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75"/>
          <c:y val="0.34725"/>
          <c:w val="0.63575"/>
          <c:h val="0.40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giugno!$B$11:$B$16</c:f>
              <c:strCache/>
            </c:strRef>
          </c:cat>
          <c:val>
            <c:numRef>
              <c:f>giugno!$D$11:$D$16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nel mese di giugno)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3"/>
          <c:w val="0.5815"/>
          <c:h val="0.404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nel mese di giugno)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403"/>
          <c:w val="0.836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inizio anno)</a:t>
            </a:r>
          </a:p>
        </c:rich>
      </c:tx>
      <c:layout>
        <c:manualLayout>
          <c:xMode val="factor"/>
          <c:yMode val="factor"/>
          <c:x val="-0.086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675"/>
          <c:y val="0.34575"/>
          <c:w val="0.63675"/>
          <c:h val="0.4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giugno!$B$11:$B$16</c:f>
              <c:strCache/>
            </c:strRef>
          </c:cat>
          <c:val>
            <c:numRef>
              <c:f>giugno!$F$11:$F$16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da inizio anno)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4015"/>
          <c:w val="0.837"/>
          <c:h val="0.3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nel mese di febbraio)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75"/>
          <c:y val="0.37475"/>
          <c:w val="0.56075"/>
          <c:h val="0.35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da inizio anno)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175"/>
          <c:w val="0.582"/>
          <c:h val="0.406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luglio)</a:t>
            </a:r>
          </a:p>
        </c:rich>
      </c:tx>
      <c:layout>
        <c:manualLayout>
          <c:xMode val="factor"/>
          <c:yMode val="factor"/>
          <c:x val="-0.02675"/>
          <c:y val="-0.012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375"/>
          <c:y val="0.34775"/>
          <c:w val="0.62175"/>
          <c:h val="0.3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luglio!$B$11:$B$16</c:f>
              <c:strCache/>
            </c:strRef>
          </c:cat>
          <c:val>
            <c:numRef>
              <c:f>luglio!$D$11:$D$16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nel mese di luglio)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"/>
          <c:y val="0.37975"/>
          <c:w val="0.590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nel mese di luglio)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39575"/>
          <c:w val="0.8375"/>
          <c:h val="0.38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inizio anno)</a:t>
            </a:r>
          </a:p>
        </c:rich>
      </c:tx>
      <c:layout>
        <c:manualLayout>
          <c:xMode val="factor"/>
          <c:yMode val="factor"/>
          <c:x val="-0.02675"/>
          <c:y val="-0.012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325"/>
          <c:y val="0.34925"/>
          <c:w val="0.62275"/>
          <c:h val="0.39625"/>
        </c:manualLayout>
      </c:layout>
      <c:pie3D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luglio!$B$11:$B$16</c:f>
              <c:strCache/>
            </c:strRef>
          </c:cat>
          <c:val>
            <c:numRef>
              <c:f>luglio!$F$11:$F$16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da inizio anno)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394"/>
          <c:w val="0.838"/>
          <c:h val="0.38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da inzio anno)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815"/>
          <c:w val="0.5912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settembre</a:t>
            </a:r>
            <a:r>
              <a:rPr lang="en-US" cap="none" sz="850" b="1" i="0" u="none" baseline="0"/>
              <a:t>)</a:t>
            </a:r>
          </a:p>
        </c:rich>
      </c:tx>
      <c:layout>
        <c:manualLayout>
          <c:xMode val="factor"/>
          <c:yMode val="factor"/>
          <c:x val="-0.028"/>
          <c:y val="-0.016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225"/>
          <c:y val="0.34525"/>
          <c:w val="0.6255"/>
          <c:h val="0.4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settembre!$B$11:$B$16</c:f>
              <c:strCache/>
            </c:strRef>
          </c:cat>
          <c:val>
            <c:numRef>
              <c:f>settembre!$D$11:$D$16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nel mese di settembre</a:t>
            </a:r>
            <a:r>
              <a:rPr lang="en-US" cap="none" sz="925" b="1" i="0" u="none" baseline="0"/>
              <a:t>)</a:t>
            </a:r>
          </a:p>
        </c:rich>
      </c:tx>
      <c:layout>
        <c:manualLayout>
          <c:xMode val="factor"/>
          <c:yMode val="factor"/>
          <c:x val="0.0085"/>
          <c:y val="-0.004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"/>
          <c:y val="0.3775"/>
          <c:w val="0.506"/>
          <c:h val="0.357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nel mese di settembre</a:t>
            </a:r>
            <a:r>
              <a:rPr lang="en-US" cap="none" sz="925" b="1" i="0" u="none" baseline="0"/>
              <a:t>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inizio anno)</a:t>
            </a:r>
          </a:p>
        </c:rich>
      </c:tx>
      <c:layout>
        <c:manualLayout>
          <c:xMode val="factor"/>
          <c:yMode val="factor"/>
          <c:x val="-0.029"/>
          <c:y val="-0.01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55"/>
          <c:y val="0.45025"/>
          <c:w val="0.511"/>
          <c:h val="0.36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febbraio!$B$11:$B$16</c:f>
              <c:strCache/>
            </c:strRef>
          </c:cat>
          <c:val>
            <c:numRef>
              <c:f>febbraio!$F$11:$F$16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inzio anno</a:t>
            </a:r>
            <a:r>
              <a:rPr lang="en-US" cap="none" sz="850" b="1" i="0" u="none" baseline="0"/>
              <a:t>)</a:t>
            </a:r>
          </a:p>
        </c:rich>
      </c:tx>
      <c:layout>
        <c:manualLayout>
          <c:xMode val="factor"/>
          <c:yMode val="factor"/>
          <c:x val="-0.028"/>
          <c:y val="-0.016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175"/>
          <c:y val="0.3415"/>
          <c:w val="0.6265"/>
          <c:h val="0.41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settembre!$B$11:$B$16</c:f>
              <c:strCache/>
            </c:strRef>
          </c:cat>
          <c:val>
            <c:numRef>
              <c:f>settembre!$F$11:$F$16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da inizio anno</a:t>
            </a:r>
            <a:r>
              <a:rPr lang="en-US" cap="none" sz="925" b="1" i="0" u="none" baseline="0"/>
              <a:t>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39975"/>
          <c:w val="0.8455"/>
          <c:h val="0.37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
(importi da inizio anno</a:t>
            </a:r>
            <a:r>
              <a:rPr lang="en-US" cap="none" sz="950" b="1" i="0" u="none" baseline="0"/>
              <a:t>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"/>
          <c:y val="0.3795"/>
          <c:w val="0.50775"/>
          <c:h val="0.35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novembre)</a:t>
            </a:r>
          </a:p>
        </c:rich>
      </c:tx>
      <c:layout>
        <c:manualLayout>
          <c:xMode val="factor"/>
          <c:yMode val="factor"/>
          <c:x val="-0.02875"/>
          <c:y val="-0.016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225"/>
          <c:y val="0.3415"/>
          <c:w val="0.6255"/>
          <c:h val="0.41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novembre!$B$11:$B$16</c:f>
              <c:strCache/>
            </c:strRef>
          </c:cat>
          <c:val>
            <c:numRef>
              <c:f>novembre!$D$11:$D$16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nel mese di novembre)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"/>
          <c:y val="0.37525"/>
          <c:w val="0.5985"/>
          <c:h val="0.416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nel mese di novembre)</a:t>
            </a:r>
          </a:p>
        </c:rich>
      </c:tx>
      <c:layout>
        <c:manualLayout>
          <c:xMode val="factor"/>
          <c:yMode val="factor"/>
          <c:x val="-0.00825"/>
          <c:y val="-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39325"/>
          <c:w val="0.8465"/>
          <c:h val="0.38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da inizio anno)</a:t>
            </a:r>
          </a:p>
        </c:rich>
      </c:tx>
      <c:layout>
        <c:manualLayout>
          <c:xMode val="factor"/>
          <c:yMode val="factor"/>
          <c:x val="-0.02875"/>
          <c:y val="-0.016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15"/>
          <c:y val="0.3345"/>
          <c:w val="0.62725"/>
          <c:h val="0.4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novembre!$B$11:$B$16</c:f>
              <c:strCache/>
            </c:strRef>
          </c:cat>
          <c:val>
            <c:numRef>
              <c:f>novembre!$F$11:$F$16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da inizio anno)</a:t>
            </a:r>
          </a:p>
        </c:rich>
      </c:tx>
      <c:layout>
        <c:manualLayout>
          <c:xMode val="factor"/>
          <c:yMode val="factor"/>
          <c:x val="-0.00825"/>
          <c:y val="-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3915"/>
          <c:w val="0.84675"/>
          <c:h val="0.38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da inizio anno)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36775"/>
          <c:w val="0.5995"/>
          <c:h val="0.428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
(importi totali nel 2009)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925"/>
          <c:y val="0.46675"/>
          <c:w val="0.5595"/>
          <c:h val="0.3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TOTALI!$B$11:$B$16</c:f>
              <c:strCache/>
            </c:strRef>
          </c:cat>
          <c:val>
            <c:numRef>
              <c:f>TOTALI!$D$11:$D$16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(2) CONCESSIONI PER PROV.
(importi da inizio anno)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"/>
          <c:y val="0.3865"/>
          <c:w val="0.53125"/>
          <c:h val="0.32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LEGGI
(importi totali nel 2009)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"/>
          <c:y val="0.37975"/>
          <c:w val="0.5567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PROVINCIA
(importi totali nel 2009)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4035"/>
          <c:w val="0.84075"/>
          <c:h val="0.36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(3) CONCESSIONI PER LEGGI
(importi da inizio anno)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"/>
          <c:y val="0.39225"/>
          <c:w val="0.4475"/>
          <c:h val="0.328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(1) CONCESSIONI PER ISTITUTI
(importi nel mese di marzo)</a:t>
            </a:r>
          </a:p>
        </c:rich>
      </c:tx>
      <c:layout>
        <c:manualLayout>
          <c:xMode val="factor"/>
          <c:yMode val="factor"/>
          <c:x val="-0.02375"/>
          <c:y val="-0.016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775"/>
          <c:y val="0.361"/>
          <c:w val="0.57575"/>
          <c:h val="0.38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marzo!$B$11:$B$16</c:f>
              <c:strCache/>
            </c:strRef>
          </c:cat>
          <c:val>
            <c:numRef>
              <c:f>marzo!$D$11:$D$16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
(importi nel mese di marzo)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"/>
          <c:y val="0.336"/>
          <c:w val="0.571"/>
          <c:h val="0.403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marzo!$N$11:$N$13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(2) CONCESSIONI PER PROV.
(importi nel mese di marzo)</a:t>
            </a:r>
          </a:p>
        </c:rich>
      </c:tx>
      <c:layout>
        <c:manualLayout>
          <c:xMode val="factor"/>
          <c:yMode val="factor"/>
          <c:x val="0.017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97"/>
          <c:w val="0.7295"/>
          <c:h val="0.3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marzo!$I$11:$I$14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6</xdr:col>
      <xdr:colOff>238125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628650" y="2914650"/>
        <a:ext cx="34861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17</xdr:row>
      <xdr:rowOff>104775</xdr:rowOff>
    </xdr:from>
    <xdr:to>
      <xdr:col>18</xdr:col>
      <xdr:colOff>409575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7724775" y="2905125"/>
        <a:ext cx="36480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17</xdr:row>
      <xdr:rowOff>104775</xdr:rowOff>
    </xdr:from>
    <xdr:to>
      <xdr:col>12</xdr:col>
      <xdr:colOff>114300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4181475" y="2905125"/>
        <a:ext cx="34671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228600</xdr:colOff>
      <xdr:row>49</xdr:row>
      <xdr:rowOff>104775</xdr:rowOff>
    </xdr:to>
    <xdr:graphicFrame>
      <xdr:nvGraphicFramePr>
        <xdr:cNvPr id="4" name="Chart 13"/>
        <xdr:cNvGraphicFramePr/>
      </xdr:nvGraphicFramePr>
      <xdr:xfrm>
        <a:off x="609600" y="5553075"/>
        <a:ext cx="34956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33</xdr:row>
      <xdr:rowOff>152400</xdr:rowOff>
    </xdr:from>
    <xdr:to>
      <xdr:col>12</xdr:col>
      <xdr:colOff>95250</xdr:colOff>
      <xdr:row>49</xdr:row>
      <xdr:rowOff>85725</xdr:rowOff>
    </xdr:to>
    <xdr:graphicFrame>
      <xdr:nvGraphicFramePr>
        <xdr:cNvPr id="5" name="Chart 14"/>
        <xdr:cNvGraphicFramePr/>
      </xdr:nvGraphicFramePr>
      <xdr:xfrm>
        <a:off x="4152900" y="5543550"/>
        <a:ext cx="347662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180975</xdr:colOff>
      <xdr:row>33</xdr:row>
      <xdr:rowOff>152400</xdr:rowOff>
    </xdr:from>
    <xdr:to>
      <xdr:col>18</xdr:col>
      <xdr:colOff>409575</xdr:colOff>
      <xdr:row>49</xdr:row>
      <xdr:rowOff>85725</xdr:rowOff>
    </xdr:to>
    <xdr:graphicFrame>
      <xdr:nvGraphicFramePr>
        <xdr:cNvPr id="6" name="Chart 15"/>
        <xdr:cNvGraphicFramePr/>
      </xdr:nvGraphicFramePr>
      <xdr:xfrm>
        <a:off x="7715250" y="5543550"/>
        <a:ext cx="36576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114300</xdr:rowOff>
    </xdr:from>
    <xdr:to>
      <xdr:col>6</xdr:col>
      <xdr:colOff>266700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09600" y="2914650"/>
        <a:ext cx="3295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17</xdr:row>
      <xdr:rowOff>152400</xdr:rowOff>
    </xdr:from>
    <xdr:to>
      <xdr:col>17</xdr:col>
      <xdr:colOff>571500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6953250" y="2952750"/>
        <a:ext cx="33051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17</xdr:row>
      <xdr:rowOff>133350</xdr:rowOff>
    </xdr:from>
    <xdr:to>
      <xdr:col>12</xdr:col>
      <xdr:colOff>123825</xdr:colOff>
      <xdr:row>32</xdr:row>
      <xdr:rowOff>76200</xdr:rowOff>
    </xdr:to>
    <xdr:graphicFrame>
      <xdr:nvGraphicFramePr>
        <xdr:cNvPr id="3" name="Chart 3"/>
        <xdr:cNvGraphicFramePr/>
      </xdr:nvGraphicFramePr>
      <xdr:xfrm>
        <a:off x="3952875" y="2933700"/>
        <a:ext cx="29146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6</xdr:col>
      <xdr:colOff>276225</xdr:colOff>
      <xdr:row>47</xdr:row>
      <xdr:rowOff>133350</xdr:rowOff>
    </xdr:to>
    <xdr:graphicFrame>
      <xdr:nvGraphicFramePr>
        <xdr:cNvPr id="4" name="Chart 4"/>
        <xdr:cNvGraphicFramePr/>
      </xdr:nvGraphicFramePr>
      <xdr:xfrm>
        <a:off x="609600" y="5391150"/>
        <a:ext cx="33051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352425</xdr:colOff>
      <xdr:row>33</xdr:row>
      <xdr:rowOff>0</xdr:rowOff>
    </xdr:from>
    <xdr:to>
      <xdr:col>12</xdr:col>
      <xdr:colOff>171450</xdr:colOff>
      <xdr:row>47</xdr:row>
      <xdr:rowOff>114300</xdr:rowOff>
    </xdr:to>
    <xdr:graphicFrame>
      <xdr:nvGraphicFramePr>
        <xdr:cNvPr id="5" name="Chart 5"/>
        <xdr:cNvGraphicFramePr/>
      </xdr:nvGraphicFramePr>
      <xdr:xfrm>
        <a:off x="3990975" y="5391150"/>
        <a:ext cx="292417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238125</xdr:colOff>
      <xdr:row>33</xdr:row>
      <xdr:rowOff>0</xdr:rowOff>
    </xdr:from>
    <xdr:to>
      <xdr:col>18</xdr:col>
      <xdr:colOff>0</xdr:colOff>
      <xdr:row>47</xdr:row>
      <xdr:rowOff>95250</xdr:rowOff>
    </xdr:to>
    <xdr:graphicFrame>
      <xdr:nvGraphicFramePr>
        <xdr:cNvPr id="6" name="Chart 6"/>
        <xdr:cNvGraphicFramePr/>
      </xdr:nvGraphicFramePr>
      <xdr:xfrm>
        <a:off x="6981825" y="5391150"/>
        <a:ext cx="33147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6</xdr:col>
      <xdr:colOff>276225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52450" y="3028950"/>
        <a:ext cx="34575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76200</xdr:rowOff>
    </xdr:from>
    <xdr:to>
      <xdr:col>19</xdr:col>
      <xdr:colOff>9525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467600" y="3038475"/>
        <a:ext cx="3619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57150</xdr:rowOff>
    </xdr:from>
    <xdr:to>
      <xdr:col>12</xdr:col>
      <xdr:colOff>180975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4105275" y="3019425"/>
        <a:ext cx="32670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285750</xdr:colOff>
      <xdr:row>48</xdr:row>
      <xdr:rowOff>95250</xdr:rowOff>
    </xdr:to>
    <xdr:graphicFrame>
      <xdr:nvGraphicFramePr>
        <xdr:cNvPr id="4" name="Chart 4"/>
        <xdr:cNvGraphicFramePr/>
      </xdr:nvGraphicFramePr>
      <xdr:xfrm>
        <a:off x="552450" y="5553075"/>
        <a:ext cx="34671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361950</xdr:colOff>
      <xdr:row>34</xdr:row>
      <xdr:rowOff>0</xdr:rowOff>
    </xdr:from>
    <xdr:to>
      <xdr:col>12</xdr:col>
      <xdr:colOff>180975</xdr:colOff>
      <xdr:row>48</xdr:row>
      <xdr:rowOff>104775</xdr:rowOff>
    </xdr:to>
    <xdr:graphicFrame>
      <xdr:nvGraphicFramePr>
        <xdr:cNvPr id="5" name="Chart 5"/>
        <xdr:cNvGraphicFramePr/>
      </xdr:nvGraphicFramePr>
      <xdr:xfrm>
        <a:off x="4095750" y="5553075"/>
        <a:ext cx="32766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285750</xdr:colOff>
      <xdr:row>34</xdr:row>
      <xdr:rowOff>0</xdr:rowOff>
    </xdr:from>
    <xdr:to>
      <xdr:col>19</xdr:col>
      <xdr:colOff>28575</xdr:colOff>
      <xdr:row>48</xdr:row>
      <xdr:rowOff>85725</xdr:rowOff>
    </xdr:to>
    <xdr:graphicFrame>
      <xdr:nvGraphicFramePr>
        <xdr:cNvPr id="6" name="Chart 6"/>
        <xdr:cNvGraphicFramePr/>
      </xdr:nvGraphicFramePr>
      <xdr:xfrm>
        <a:off x="7477125" y="5553075"/>
        <a:ext cx="362902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6</xdr:col>
      <xdr:colOff>285750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762000" y="3028950"/>
        <a:ext cx="31146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18</xdr:row>
      <xdr:rowOff>85725</xdr:rowOff>
    </xdr:from>
    <xdr:to>
      <xdr:col>18</xdr:col>
      <xdr:colOff>476250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7105650" y="3048000"/>
        <a:ext cx="33147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18</xdr:row>
      <xdr:rowOff>47625</xdr:rowOff>
    </xdr:from>
    <xdr:to>
      <xdr:col>12</xdr:col>
      <xdr:colOff>200025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3981450" y="3009900"/>
        <a:ext cx="30670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6</xdr:col>
      <xdr:colOff>295275</xdr:colOff>
      <xdr:row>48</xdr:row>
      <xdr:rowOff>114300</xdr:rowOff>
    </xdr:to>
    <xdr:graphicFrame>
      <xdr:nvGraphicFramePr>
        <xdr:cNvPr id="4" name="Chart 4"/>
        <xdr:cNvGraphicFramePr/>
      </xdr:nvGraphicFramePr>
      <xdr:xfrm>
        <a:off x="762000" y="5553075"/>
        <a:ext cx="31242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381000</xdr:colOff>
      <xdr:row>34</xdr:row>
      <xdr:rowOff>0</xdr:rowOff>
    </xdr:from>
    <xdr:to>
      <xdr:col>12</xdr:col>
      <xdr:colOff>200025</xdr:colOff>
      <xdr:row>48</xdr:row>
      <xdr:rowOff>104775</xdr:rowOff>
    </xdr:to>
    <xdr:graphicFrame>
      <xdr:nvGraphicFramePr>
        <xdr:cNvPr id="5" name="Chart 5"/>
        <xdr:cNvGraphicFramePr/>
      </xdr:nvGraphicFramePr>
      <xdr:xfrm>
        <a:off x="3971925" y="5553075"/>
        <a:ext cx="30765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266700</xdr:colOff>
      <xdr:row>34</xdr:row>
      <xdr:rowOff>0</xdr:rowOff>
    </xdr:from>
    <xdr:to>
      <xdr:col>18</xdr:col>
      <xdr:colOff>495300</xdr:colOff>
      <xdr:row>48</xdr:row>
      <xdr:rowOff>85725</xdr:rowOff>
    </xdr:to>
    <xdr:graphicFrame>
      <xdr:nvGraphicFramePr>
        <xdr:cNvPr id="6" name="Chart 6"/>
        <xdr:cNvGraphicFramePr/>
      </xdr:nvGraphicFramePr>
      <xdr:xfrm>
        <a:off x="7115175" y="5553075"/>
        <a:ext cx="332422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18</xdr:row>
      <xdr:rowOff>57150</xdr:rowOff>
    </xdr:from>
    <xdr:to>
      <xdr:col>6</xdr:col>
      <xdr:colOff>285750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42925" y="3019425"/>
        <a:ext cx="36766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47625</xdr:rowOff>
    </xdr:from>
    <xdr:to>
      <xdr:col>18</xdr:col>
      <xdr:colOff>485775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10475" y="3009900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305300" y="3028950"/>
        <a:ext cx="32194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552450</xdr:colOff>
      <xdr:row>33</xdr:row>
      <xdr:rowOff>66675</xdr:rowOff>
    </xdr:from>
    <xdr:to>
      <xdr:col>6</xdr:col>
      <xdr:colOff>304800</xdr:colOff>
      <xdr:row>48</xdr:row>
      <xdr:rowOff>9525</xdr:rowOff>
    </xdr:to>
    <xdr:graphicFrame>
      <xdr:nvGraphicFramePr>
        <xdr:cNvPr id="4" name="Chart 4"/>
        <xdr:cNvGraphicFramePr/>
      </xdr:nvGraphicFramePr>
      <xdr:xfrm>
        <a:off x="552450" y="5457825"/>
        <a:ext cx="36861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371475</xdr:colOff>
      <xdr:row>33</xdr:row>
      <xdr:rowOff>85725</xdr:rowOff>
    </xdr:from>
    <xdr:to>
      <xdr:col>12</xdr:col>
      <xdr:colOff>190500</xdr:colOff>
      <xdr:row>48</xdr:row>
      <xdr:rowOff>28575</xdr:rowOff>
    </xdr:to>
    <xdr:graphicFrame>
      <xdr:nvGraphicFramePr>
        <xdr:cNvPr id="5" name="Chart 5"/>
        <xdr:cNvGraphicFramePr/>
      </xdr:nvGraphicFramePr>
      <xdr:xfrm>
        <a:off x="4305300" y="5476875"/>
        <a:ext cx="322897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276225</xdr:colOff>
      <xdr:row>33</xdr:row>
      <xdr:rowOff>104775</xdr:rowOff>
    </xdr:from>
    <xdr:to>
      <xdr:col>18</xdr:col>
      <xdr:colOff>504825</xdr:colOff>
      <xdr:row>48</xdr:row>
      <xdr:rowOff>57150</xdr:rowOff>
    </xdr:to>
    <xdr:graphicFrame>
      <xdr:nvGraphicFramePr>
        <xdr:cNvPr id="6" name="Chart 6"/>
        <xdr:cNvGraphicFramePr/>
      </xdr:nvGraphicFramePr>
      <xdr:xfrm>
        <a:off x="7620000" y="5495925"/>
        <a:ext cx="3581400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19050</xdr:rowOff>
    </xdr:from>
    <xdr:to>
      <xdr:col>6</xdr:col>
      <xdr:colOff>361950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771525" y="2981325"/>
        <a:ext cx="34671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28575</xdr:rowOff>
    </xdr:from>
    <xdr:to>
      <xdr:col>18</xdr:col>
      <xdr:colOff>495300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7267575" y="2990850"/>
        <a:ext cx="36576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18</xdr:row>
      <xdr:rowOff>19050</xdr:rowOff>
    </xdr:from>
    <xdr:to>
      <xdr:col>12</xdr:col>
      <xdr:colOff>200025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4267200" y="2981325"/>
        <a:ext cx="2924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33</xdr:row>
      <xdr:rowOff>66675</xdr:rowOff>
    </xdr:from>
    <xdr:to>
      <xdr:col>6</xdr:col>
      <xdr:colOff>371475</xdr:colOff>
      <xdr:row>48</xdr:row>
      <xdr:rowOff>9525</xdr:rowOff>
    </xdr:to>
    <xdr:graphicFrame>
      <xdr:nvGraphicFramePr>
        <xdr:cNvPr id="4" name="Chart 4"/>
        <xdr:cNvGraphicFramePr/>
      </xdr:nvGraphicFramePr>
      <xdr:xfrm>
        <a:off x="771525" y="5457825"/>
        <a:ext cx="34766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419100</xdr:colOff>
      <xdr:row>33</xdr:row>
      <xdr:rowOff>66675</xdr:rowOff>
    </xdr:from>
    <xdr:to>
      <xdr:col>12</xdr:col>
      <xdr:colOff>238125</xdr:colOff>
      <xdr:row>48</xdr:row>
      <xdr:rowOff>9525</xdr:rowOff>
    </xdr:to>
    <xdr:graphicFrame>
      <xdr:nvGraphicFramePr>
        <xdr:cNvPr id="5" name="Chart 5"/>
        <xdr:cNvGraphicFramePr/>
      </xdr:nvGraphicFramePr>
      <xdr:xfrm>
        <a:off x="4295775" y="5457825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295275</xdr:colOff>
      <xdr:row>33</xdr:row>
      <xdr:rowOff>76200</xdr:rowOff>
    </xdr:from>
    <xdr:to>
      <xdr:col>18</xdr:col>
      <xdr:colOff>523875</xdr:colOff>
      <xdr:row>48</xdr:row>
      <xdr:rowOff>0</xdr:rowOff>
    </xdr:to>
    <xdr:graphicFrame>
      <xdr:nvGraphicFramePr>
        <xdr:cNvPr id="6" name="Chart 7"/>
        <xdr:cNvGraphicFramePr/>
      </xdr:nvGraphicFramePr>
      <xdr:xfrm>
        <a:off x="7286625" y="5467350"/>
        <a:ext cx="366712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18</xdr:row>
      <xdr:rowOff>76200</xdr:rowOff>
    </xdr:from>
    <xdr:to>
      <xdr:col>7</xdr:col>
      <xdr:colOff>85725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552450" y="3038475"/>
        <a:ext cx="34861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57150</xdr:rowOff>
    </xdr:from>
    <xdr:to>
      <xdr:col>18</xdr:col>
      <xdr:colOff>361950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610475" y="3019425"/>
        <a:ext cx="34099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18</xdr:row>
      <xdr:rowOff>66675</xdr:rowOff>
    </xdr:from>
    <xdr:to>
      <xdr:col>12</xdr:col>
      <xdr:colOff>571500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105275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552450</xdr:colOff>
      <xdr:row>33</xdr:row>
      <xdr:rowOff>57150</xdr:rowOff>
    </xdr:from>
    <xdr:to>
      <xdr:col>7</xdr:col>
      <xdr:colOff>95250</xdr:colOff>
      <xdr:row>48</xdr:row>
      <xdr:rowOff>28575</xdr:rowOff>
    </xdr:to>
    <xdr:graphicFrame>
      <xdr:nvGraphicFramePr>
        <xdr:cNvPr id="4" name="Chart 4"/>
        <xdr:cNvGraphicFramePr/>
      </xdr:nvGraphicFramePr>
      <xdr:xfrm>
        <a:off x="552450" y="5448300"/>
        <a:ext cx="34956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33</xdr:row>
      <xdr:rowOff>57150</xdr:rowOff>
    </xdr:from>
    <xdr:to>
      <xdr:col>12</xdr:col>
      <xdr:colOff>581025</xdr:colOff>
      <xdr:row>48</xdr:row>
      <xdr:rowOff>9525</xdr:rowOff>
    </xdr:to>
    <xdr:graphicFrame>
      <xdr:nvGraphicFramePr>
        <xdr:cNvPr id="5" name="Chart 5"/>
        <xdr:cNvGraphicFramePr/>
      </xdr:nvGraphicFramePr>
      <xdr:xfrm>
        <a:off x="4105275" y="5448300"/>
        <a:ext cx="3476625" cy="2381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</xdr:colOff>
      <xdr:row>33</xdr:row>
      <xdr:rowOff>57150</xdr:rowOff>
    </xdr:from>
    <xdr:to>
      <xdr:col>18</xdr:col>
      <xdr:colOff>390525</xdr:colOff>
      <xdr:row>48</xdr:row>
      <xdr:rowOff>9525</xdr:rowOff>
    </xdr:to>
    <xdr:graphicFrame>
      <xdr:nvGraphicFramePr>
        <xdr:cNvPr id="6" name="Chart 6"/>
        <xdr:cNvGraphicFramePr/>
      </xdr:nvGraphicFramePr>
      <xdr:xfrm>
        <a:off x="7629525" y="5448300"/>
        <a:ext cx="3419475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695325" y="3019425"/>
        <a:ext cx="349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18</xdr:row>
      <xdr:rowOff>66675</xdr:rowOff>
    </xdr:from>
    <xdr:to>
      <xdr:col>18</xdr:col>
      <xdr:colOff>552450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7839075" y="3028950"/>
        <a:ext cx="37623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200025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4276725" y="3028950"/>
        <a:ext cx="35052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676275</xdr:colOff>
      <xdr:row>33</xdr:row>
      <xdr:rowOff>152400</xdr:rowOff>
    </xdr:from>
    <xdr:to>
      <xdr:col>6</xdr:col>
      <xdr:colOff>285750</xdr:colOff>
      <xdr:row>49</xdr:row>
      <xdr:rowOff>9525</xdr:rowOff>
    </xdr:to>
    <xdr:graphicFrame>
      <xdr:nvGraphicFramePr>
        <xdr:cNvPr id="4" name="Chart 8"/>
        <xdr:cNvGraphicFramePr/>
      </xdr:nvGraphicFramePr>
      <xdr:xfrm>
        <a:off x="676275" y="5543550"/>
        <a:ext cx="351472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352425</xdr:colOff>
      <xdr:row>33</xdr:row>
      <xdr:rowOff>142875</xdr:rowOff>
    </xdr:from>
    <xdr:to>
      <xdr:col>12</xdr:col>
      <xdr:colOff>190500</xdr:colOff>
      <xdr:row>48</xdr:row>
      <xdr:rowOff>142875</xdr:rowOff>
    </xdr:to>
    <xdr:graphicFrame>
      <xdr:nvGraphicFramePr>
        <xdr:cNvPr id="5" name="Chart 9"/>
        <xdr:cNvGraphicFramePr/>
      </xdr:nvGraphicFramePr>
      <xdr:xfrm>
        <a:off x="4257675" y="5534025"/>
        <a:ext cx="35147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257175</xdr:colOff>
      <xdr:row>33</xdr:row>
      <xdr:rowOff>123825</xdr:rowOff>
    </xdr:from>
    <xdr:to>
      <xdr:col>18</xdr:col>
      <xdr:colOff>561975</xdr:colOff>
      <xdr:row>49</xdr:row>
      <xdr:rowOff>0</xdr:rowOff>
    </xdr:to>
    <xdr:graphicFrame>
      <xdr:nvGraphicFramePr>
        <xdr:cNvPr id="6" name="Chart 10"/>
        <xdr:cNvGraphicFramePr/>
      </xdr:nvGraphicFramePr>
      <xdr:xfrm>
        <a:off x="7839075" y="5514975"/>
        <a:ext cx="37719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18</xdr:row>
      <xdr:rowOff>57150</xdr:rowOff>
    </xdr:from>
    <xdr:to>
      <xdr:col>5</xdr:col>
      <xdr:colOff>285750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00075" y="3019425"/>
        <a:ext cx="35433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18</xdr:row>
      <xdr:rowOff>66675</xdr:rowOff>
    </xdr:from>
    <xdr:to>
      <xdr:col>15</xdr:col>
      <xdr:colOff>266700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610475" y="3028950"/>
        <a:ext cx="33147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18</xdr:row>
      <xdr:rowOff>66675</xdr:rowOff>
    </xdr:from>
    <xdr:to>
      <xdr:col>10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229100" y="3028950"/>
        <a:ext cx="3295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54" sqref="A54"/>
    </sheetView>
  </sheetViews>
  <sheetFormatPr defaultColWidth="9.140625" defaultRowHeight="12.75"/>
  <cols>
    <col min="1" max="3" width="9.140625" style="1" customWidth="1"/>
    <col min="4" max="4" width="8.8515625" style="1" customWidth="1"/>
    <col min="5" max="5" width="12.7109375" style="1" bestFit="1" customWidth="1"/>
    <col min="6" max="12" width="9.140625" style="1" customWidth="1"/>
    <col min="13" max="13" width="7.8515625" style="1" customWidth="1"/>
    <col min="14" max="14" width="7.7109375" style="1" customWidth="1"/>
    <col min="15" max="15" width="8.421875" style="1" customWidth="1"/>
    <col min="16" max="16384" width="9.140625" style="1" customWidth="1"/>
  </cols>
  <sheetData>
    <row r="1" spans="1:19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4" t="s">
        <v>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76" t="s">
        <v>13</v>
      </c>
      <c r="M7" s="77"/>
      <c r="N7" s="77"/>
      <c r="O7" s="77"/>
      <c r="P7" s="78"/>
    </row>
    <row r="8" spans="2:16" ht="12.75">
      <c r="B8" s="3"/>
      <c r="C8" s="4" t="s">
        <v>5</v>
      </c>
      <c r="D8" s="6" t="s">
        <v>19</v>
      </c>
      <c r="E8" s="3" t="s">
        <v>6</v>
      </c>
      <c r="F8" s="35" t="s">
        <v>4</v>
      </c>
      <c r="G8" s="7"/>
      <c r="H8" s="4" t="s">
        <v>5</v>
      </c>
      <c r="I8" s="2" t="s">
        <v>19</v>
      </c>
      <c r="J8" s="3" t="s">
        <v>6</v>
      </c>
      <c r="K8" s="35" t="s">
        <v>4</v>
      </c>
      <c r="L8" s="7"/>
      <c r="M8" s="4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9" t="s">
        <v>0</v>
      </c>
      <c r="C9" s="8" t="s">
        <v>18</v>
      </c>
      <c r="D9" s="6" t="s">
        <v>18</v>
      </c>
      <c r="E9" s="47" t="s">
        <v>26</v>
      </c>
      <c r="F9" s="36" t="s">
        <v>24</v>
      </c>
      <c r="G9" s="10" t="s">
        <v>3</v>
      </c>
      <c r="H9" s="11" t="s">
        <v>18</v>
      </c>
      <c r="I9" s="12" t="s">
        <v>18</v>
      </c>
      <c r="J9" s="47" t="s">
        <v>26</v>
      </c>
      <c r="K9" s="36" t="s">
        <v>24</v>
      </c>
      <c r="L9" s="9" t="s">
        <v>20</v>
      </c>
      <c r="M9" s="8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6"/>
      <c r="E10" s="26" t="s">
        <v>33</v>
      </c>
      <c r="F10" s="37">
        <v>39814</v>
      </c>
      <c r="G10" s="15"/>
      <c r="H10" s="17"/>
      <c r="I10" s="18"/>
      <c r="J10" s="26" t="s">
        <v>33</v>
      </c>
      <c r="K10" s="37">
        <v>39814</v>
      </c>
      <c r="L10" s="13"/>
      <c r="M10" s="14"/>
      <c r="N10" s="17"/>
      <c r="O10" s="26" t="s">
        <v>33</v>
      </c>
      <c r="P10" s="37">
        <v>39814</v>
      </c>
    </row>
    <row r="11" spans="2:16" ht="12.75">
      <c r="B11" s="3" t="s">
        <v>7</v>
      </c>
      <c r="C11" s="5">
        <v>2</v>
      </c>
      <c r="D11" s="19">
        <v>7717</v>
      </c>
      <c r="E11" s="20">
        <f>D11/D17</f>
        <v>0.13309302887102895</v>
      </c>
      <c r="F11" s="19">
        <v>7717</v>
      </c>
      <c r="G11" s="21" t="s">
        <v>7</v>
      </c>
      <c r="H11" s="5">
        <v>2</v>
      </c>
      <c r="I11" s="19">
        <v>1419</v>
      </c>
      <c r="J11" s="20">
        <f>I11/$I$17</f>
        <v>0.024473112345210584</v>
      </c>
      <c r="K11" s="19">
        <v>1419</v>
      </c>
      <c r="L11" s="34">
        <v>908</v>
      </c>
      <c r="M11" s="5">
        <v>3</v>
      </c>
      <c r="N11" s="45">
        <v>18219</v>
      </c>
      <c r="O11" s="20">
        <f>P11/$P$17</f>
        <v>0.31421820565002934</v>
      </c>
      <c r="P11" s="19">
        <v>18219</v>
      </c>
    </row>
    <row r="12" spans="2:16" ht="12.75">
      <c r="B12" s="9" t="s">
        <v>14</v>
      </c>
      <c r="C12" s="23">
        <v>4</v>
      </c>
      <c r="D12" s="24">
        <v>19128</v>
      </c>
      <c r="E12" s="25">
        <f>D12/D17</f>
        <v>0.32989548480562936</v>
      </c>
      <c r="F12" s="24">
        <v>19128</v>
      </c>
      <c r="G12" s="10" t="s">
        <v>8</v>
      </c>
      <c r="H12" s="23">
        <v>1</v>
      </c>
      <c r="I12" s="24">
        <v>16800</v>
      </c>
      <c r="J12" s="25">
        <f>I12/$I$17</f>
        <v>0.28974509330481873</v>
      </c>
      <c r="K12" s="24">
        <v>16800</v>
      </c>
      <c r="L12" s="22">
        <v>198</v>
      </c>
      <c r="M12" s="23">
        <v>1</v>
      </c>
      <c r="N12" s="46">
        <v>7458</v>
      </c>
      <c r="O12" s="25">
        <f>P12/$P$17</f>
        <v>0.1286261253492463</v>
      </c>
      <c r="P12" s="24">
        <v>7458</v>
      </c>
    </row>
    <row r="13" spans="2:16" ht="12.75">
      <c r="B13" s="9" t="s">
        <v>10</v>
      </c>
      <c r="C13" s="23">
        <v>11</v>
      </c>
      <c r="D13" s="24">
        <v>31137</v>
      </c>
      <c r="E13" s="25">
        <f>D13/D17</f>
        <v>0.5370114863233417</v>
      </c>
      <c r="F13" s="24">
        <v>31137</v>
      </c>
      <c r="G13" s="10" t="s">
        <v>9</v>
      </c>
      <c r="H13" s="23">
        <v>8</v>
      </c>
      <c r="I13" s="24">
        <v>31405</v>
      </c>
      <c r="J13" s="25">
        <f>I13/$I$17</f>
        <v>0.5416336104308234</v>
      </c>
      <c r="K13" s="24">
        <v>31405</v>
      </c>
      <c r="L13" s="9" t="s">
        <v>12</v>
      </c>
      <c r="M13" s="23">
        <v>13</v>
      </c>
      <c r="N13" s="46">
        <v>32305</v>
      </c>
      <c r="O13" s="25">
        <f>P13/$P$17</f>
        <v>0.5571556690007243</v>
      </c>
      <c r="P13" s="24">
        <v>32305</v>
      </c>
    </row>
    <row r="14" spans="2:16" ht="12.75">
      <c r="B14" s="9" t="s">
        <v>16</v>
      </c>
      <c r="C14" s="23">
        <v>0</v>
      </c>
      <c r="D14" s="24">
        <v>0</v>
      </c>
      <c r="E14" s="25">
        <f>D14/D17</f>
        <v>0</v>
      </c>
      <c r="F14" s="24">
        <v>0</v>
      </c>
      <c r="G14" s="10" t="s">
        <v>11</v>
      </c>
      <c r="H14" s="24">
        <v>6</v>
      </c>
      <c r="I14" s="24">
        <v>8358</v>
      </c>
      <c r="J14" s="25">
        <f>I14/$I$17</f>
        <v>0.14414818391914733</v>
      </c>
      <c r="K14" s="24">
        <v>8358</v>
      </c>
      <c r="L14" s="23"/>
      <c r="M14" s="23"/>
      <c r="N14" s="46"/>
      <c r="O14" s="25"/>
      <c r="P14" s="24"/>
    </row>
    <row r="15" spans="2:16" ht="12.75">
      <c r="B15" s="9" t="s">
        <v>23</v>
      </c>
      <c r="C15" s="23">
        <v>0</v>
      </c>
      <c r="D15" s="24">
        <v>0</v>
      </c>
      <c r="E15" s="25">
        <f>D15/D17</f>
        <v>0</v>
      </c>
      <c r="F15" s="24">
        <v>0</v>
      </c>
      <c r="G15" s="10"/>
      <c r="H15" s="24"/>
      <c r="I15" s="24"/>
      <c r="J15" s="25"/>
      <c r="K15" s="24"/>
      <c r="L15" s="23"/>
      <c r="M15" s="23"/>
      <c r="N15" s="46"/>
      <c r="O15" s="25"/>
      <c r="P15" s="24"/>
    </row>
    <row r="16" spans="2:16" ht="13.5" thickBot="1">
      <c r="B16" s="9" t="s">
        <v>32</v>
      </c>
      <c r="C16" s="23">
        <v>0</v>
      </c>
      <c r="D16" s="24">
        <v>0</v>
      </c>
      <c r="E16" s="25">
        <f>D16/D17</f>
        <v>0</v>
      </c>
      <c r="F16" s="24">
        <v>0</v>
      </c>
      <c r="G16" s="24"/>
      <c r="H16" s="24"/>
      <c r="I16" s="38"/>
      <c r="J16" s="25"/>
      <c r="K16" s="38"/>
      <c r="L16" s="23"/>
      <c r="M16" s="23"/>
      <c r="N16" s="46"/>
      <c r="O16" s="25"/>
      <c r="P16" s="24"/>
    </row>
    <row r="17" spans="2:16" ht="13.5" thickBot="1">
      <c r="B17" s="53" t="s">
        <v>4</v>
      </c>
      <c r="C17" s="53">
        <f>SUM(C11:C16)</f>
        <v>17</v>
      </c>
      <c r="D17" s="54">
        <f>SUM(D11:D16)</f>
        <v>57982</v>
      </c>
      <c r="E17" s="39">
        <f>SUM(E11:E16)</f>
        <v>1</v>
      </c>
      <c r="F17" s="55">
        <f>SUM(F11:F16)</f>
        <v>57982</v>
      </c>
      <c r="G17" s="53" t="s">
        <v>4</v>
      </c>
      <c r="H17" s="55">
        <f>SUM(H11:H16)</f>
        <v>17</v>
      </c>
      <c r="I17" s="54">
        <f>SUM(I11:I14)</f>
        <v>57982</v>
      </c>
      <c r="J17" s="39">
        <f>SUM(J11:J14)</f>
        <v>1</v>
      </c>
      <c r="K17" s="55">
        <f>SUM(K11:K14)</f>
        <v>57982</v>
      </c>
      <c r="L17" s="53" t="s">
        <v>4</v>
      </c>
      <c r="M17" s="53">
        <f>SUM(M11:M16)</f>
        <v>17</v>
      </c>
      <c r="N17" s="54">
        <f>SUM(N11:N13)</f>
        <v>57982</v>
      </c>
      <c r="O17" s="39">
        <f>SUM(O11:O13)</f>
        <v>1</v>
      </c>
      <c r="P17" s="55">
        <f>SUM(P11:P13)</f>
        <v>57982</v>
      </c>
    </row>
    <row r="18" spans="2:16" ht="12.75">
      <c r="B18" s="27"/>
      <c r="C18" s="27"/>
      <c r="D18" s="28"/>
      <c r="E18" s="29"/>
      <c r="F18" s="28"/>
      <c r="G18" s="28"/>
      <c r="H18" s="28"/>
      <c r="I18" s="28"/>
      <c r="J18" s="27"/>
      <c r="K18" s="28"/>
      <c r="L18" s="27"/>
      <c r="M18" s="27"/>
      <c r="N18" s="28"/>
      <c r="O18" s="27"/>
      <c r="P18" s="28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0"/>
      <c r="F20" s="30"/>
      <c r="G20" s="30"/>
      <c r="H20" s="30"/>
      <c r="I20" s="30"/>
      <c r="K20" s="30"/>
      <c r="N20" s="30"/>
      <c r="P20" s="30"/>
    </row>
    <row r="21" spans="4:16" ht="12.75">
      <c r="D21" s="31"/>
      <c r="E21" s="32"/>
      <c r="F21" s="31"/>
      <c r="G21" s="31"/>
      <c r="H21" s="31"/>
      <c r="I21" s="31"/>
      <c r="J21" s="32"/>
      <c r="K21" s="31"/>
      <c r="L21" s="32"/>
      <c r="M21" s="32"/>
      <c r="N21" s="31"/>
      <c r="O21" s="32"/>
      <c r="P21" s="31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0"/>
      <c r="F30" s="30"/>
      <c r="G30" s="30"/>
      <c r="H30" s="30"/>
      <c r="I30" s="30"/>
      <c r="K30" s="30"/>
      <c r="N30" s="30"/>
      <c r="P30" s="30"/>
    </row>
    <row r="31" spans="4:16" ht="12.75">
      <c r="D31" s="33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  <row r="35" spans="4:16" ht="12.75">
      <c r="D35" s="30"/>
      <c r="F35" s="30"/>
      <c r="G35" s="30"/>
      <c r="H35" s="30"/>
      <c r="I35" s="30"/>
      <c r="K35" s="30"/>
      <c r="N35" s="30"/>
      <c r="P35" s="30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9"/>
  <sheetViews>
    <sheetView workbookViewId="0" topLeftCell="A1">
      <selection activeCell="A50" sqref="A50"/>
    </sheetView>
  </sheetViews>
  <sheetFormatPr defaultColWidth="9.140625" defaultRowHeight="12.75"/>
  <cols>
    <col min="1" max="3" width="9.140625" style="1" customWidth="1"/>
    <col min="4" max="4" width="8.8515625" style="1" customWidth="1"/>
    <col min="5" max="6" width="9.140625" style="1" customWidth="1"/>
    <col min="7" max="7" width="6.421875" style="1" bestFit="1" customWidth="1"/>
    <col min="8" max="9" width="8.57421875" style="1" bestFit="1" customWidth="1"/>
    <col min="10" max="10" width="7.28125" style="1" bestFit="1" customWidth="1"/>
    <col min="11" max="11" width="8.7109375" style="1" bestFit="1" customWidth="1"/>
    <col min="12" max="12" width="7.00390625" style="1" bestFit="1" customWidth="1"/>
    <col min="13" max="13" width="8.57421875" style="1" bestFit="1" customWidth="1"/>
    <col min="14" max="14" width="8.421875" style="1" customWidth="1"/>
    <col min="15" max="15" width="8.8515625" style="1" customWidth="1"/>
    <col min="16" max="16384" width="9.140625" style="1" customWidth="1"/>
  </cols>
  <sheetData>
    <row r="1" spans="2:19" ht="12.75">
      <c r="B1" s="83" t="s">
        <v>15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59"/>
      <c r="R1" s="59"/>
      <c r="S1" s="59"/>
    </row>
    <row r="2" spans="2:19" ht="12.75">
      <c r="B2" s="83" t="s">
        <v>35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59"/>
      <c r="R2" s="59"/>
      <c r="S2" s="59"/>
    </row>
    <row r="3" spans="2:19" ht="12.75">
      <c r="B3" s="83" t="s">
        <v>25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59"/>
      <c r="R3" s="59"/>
      <c r="S3" s="59"/>
    </row>
    <row r="4" spans="2:19" ht="12.75">
      <c r="B4" s="84" t="s">
        <v>40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60"/>
      <c r="R4" s="60"/>
      <c r="S4" s="60"/>
    </row>
    <row r="5" spans="2:19" ht="12.75">
      <c r="B5" s="83" t="s">
        <v>17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59"/>
      <c r="R5" s="59"/>
      <c r="S5" s="59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85" t="s">
        <v>13</v>
      </c>
      <c r="M7" s="77"/>
      <c r="N7" s="77"/>
      <c r="O7" s="77"/>
      <c r="P7" s="78"/>
    </row>
    <row r="8" spans="2:16" ht="12.75">
      <c r="B8" s="7"/>
      <c r="C8" s="4" t="s">
        <v>5</v>
      </c>
      <c r="D8" s="8" t="s">
        <v>19</v>
      </c>
      <c r="E8" s="3" t="s">
        <v>6</v>
      </c>
      <c r="F8" s="35" t="s">
        <v>4</v>
      </c>
      <c r="G8" s="21"/>
      <c r="H8" s="3" t="s">
        <v>5</v>
      </c>
      <c r="I8" s="3" t="s">
        <v>19</v>
      </c>
      <c r="J8" s="3" t="s">
        <v>6</v>
      </c>
      <c r="K8" s="35" t="s">
        <v>4</v>
      </c>
      <c r="L8" s="3"/>
      <c r="M8" s="3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9" t="s">
        <v>0</v>
      </c>
      <c r="C9" s="8" t="s">
        <v>18</v>
      </c>
      <c r="D9" s="8" t="s">
        <v>18</v>
      </c>
      <c r="E9" s="47" t="s">
        <v>26</v>
      </c>
      <c r="F9" s="36" t="s">
        <v>24</v>
      </c>
      <c r="G9" s="10" t="s">
        <v>3</v>
      </c>
      <c r="H9" s="10" t="s">
        <v>18</v>
      </c>
      <c r="I9" s="9" t="s">
        <v>18</v>
      </c>
      <c r="J9" s="47" t="s">
        <v>26</v>
      </c>
      <c r="K9" s="36" t="s">
        <v>24</v>
      </c>
      <c r="L9" s="9" t="s">
        <v>22</v>
      </c>
      <c r="M9" s="9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7"/>
      <c r="E10" s="26" t="s">
        <v>33</v>
      </c>
      <c r="F10" s="37">
        <v>39814</v>
      </c>
      <c r="G10" s="15"/>
      <c r="H10" s="15"/>
      <c r="I10" s="15"/>
      <c r="J10" s="26" t="s">
        <v>33</v>
      </c>
      <c r="K10" s="37">
        <v>39814</v>
      </c>
      <c r="L10" s="13"/>
      <c r="M10" s="13"/>
      <c r="N10" s="17"/>
      <c r="O10" s="26" t="s">
        <v>33</v>
      </c>
      <c r="P10" s="37">
        <v>39814</v>
      </c>
    </row>
    <row r="11" spans="2:16" ht="12.75">
      <c r="B11" s="3" t="s">
        <v>7</v>
      </c>
      <c r="C11" s="5">
        <v>0</v>
      </c>
      <c r="D11" s="19">
        <v>0</v>
      </c>
      <c r="E11" s="20">
        <f>D11/D17</f>
        <v>0</v>
      </c>
      <c r="F11" s="19">
        <f>D11+febbraio!$F$11</f>
        <v>7717</v>
      </c>
      <c r="G11" s="21" t="s">
        <v>7</v>
      </c>
      <c r="H11" s="5">
        <v>1</v>
      </c>
      <c r="I11" s="19">
        <v>5320</v>
      </c>
      <c r="J11" s="20">
        <f>I11/$I$17</f>
        <v>0.37372672989111344</v>
      </c>
      <c r="K11" s="19">
        <f>I11+febbraio!$K$11</f>
        <v>6739</v>
      </c>
      <c r="L11" s="34">
        <v>908</v>
      </c>
      <c r="M11" s="5">
        <v>3</v>
      </c>
      <c r="N11" s="19">
        <v>7800</v>
      </c>
      <c r="O11" s="20">
        <f>N11/N17</f>
        <v>0.547945205479452</v>
      </c>
      <c r="P11" s="19">
        <f>N11+febbraio!$P$11</f>
        <v>26019</v>
      </c>
    </row>
    <row r="12" spans="2:16" ht="12.75">
      <c r="B12" s="9" t="s">
        <v>14</v>
      </c>
      <c r="C12" s="23">
        <v>3</v>
      </c>
      <c r="D12" s="24">
        <v>7400</v>
      </c>
      <c r="E12" s="25">
        <f>D12/D17</f>
        <v>0.5198454513523006</v>
      </c>
      <c r="F12" s="24">
        <f>D12+febbraio!$F$12</f>
        <v>26528</v>
      </c>
      <c r="G12" s="10" t="s">
        <v>8</v>
      </c>
      <c r="H12" s="23">
        <v>2</v>
      </c>
      <c r="I12" s="24">
        <v>2480</v>
      </c>
      <c r="J12" s="25">
        <f>I12/$I$17</f>
        <v>0.1742184755883386</v>
      </c>
      <c r="K12" s="24">
        <f>I12+febbraio!$K$12</f>
        <v>19280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N12+febbraio!$P$12</f>
        <v>7458</v>
      </c>
    </row>
    <row r="13" spans="2:16" ht="12.75">
      <c r="B13" s="9" t="s">
        <v>10</v>
      </c>
      <c r="C13" s="23">
        <v>5</v>
      </c>
      <c r="D13" s="24">
        <v>5960</v>
      </c>
      <c r="E13" s="25">
        <f>D13/D17</f>
        <v>0.41868633649455567</v>
      </c>
      <c r="F13" s="24">
        <f>D13+febbraio!$F$13</f>
        <v>37097</v>
      </c>
      <c r="G13" s="10" t="s">
        <v>9</v>
      </c>
      <c r="H13" s="23">
        <v>1</v>
      </c>
      <c r="I13" s="24">
        <v>250</v>
      </c>
      <c r="J13" s="25">
        <f>I13/$I$17</f>
        <v>0.017562346329469618</v>
      </c>
      <c r="K13" s="24">
        <f>I13+febbraio!$K$13</f>
        <v>31655</v>
      </c>
      <c r="L13" s="9" t="s">
        <v>12</v>
      </c>
      <c r="M13" s="23">
        <v>6</v>
      </c>
      <c r="N13" s="24">
        <v>6435</v>
      </c>
      <c r="O13" s="25">
        <f>N13/N17</f>
        <v>0.4520547945205479</v>
      </c>
      <c r="P13" s="24">
        <f>N13+febbraio!$P$13</f>
        <v>38740</v>
      </c>
    </row>
    <row r="14" spans="2:16" ht="12.75">
      <c r="B14" s="9" t="s">
        <v>16</v>
      </c>
      <c r="C14" s="23">
        <v>0</v>
      </c>
      <c r="D14" s="24">
        <v>0</v>
      </c>
      <c r="E14" s="25">
        <f>D14/D17</f>
        <v>0</v>
      </c>
      <c r="F14" s="24">
        <f>D14+febbraio!$F$14</f>
        <v>0</v>
      </c>
      <c r="G14" s="10" t="s">
        <v>11</v>
      </c>
      <c r="H14" s="24">
        <v>5</v>
      </c>
      <c r="I14" s="24">
        <v>6185</v>
      </c>
      <c r="J14" s="25">
        <f>I14/$I$17</f>
        <v>0.43449244819107835</v>
      </c>
      <c r="K14" s="24">
        <f>I14+febbraio!$K$14</f>
        <v>14543</v>
      </c>
      <c r="L14" s="23"/>
      <c r="M14" s="23"/>
      <c r="N14" s="24"/>
      <c r="O14" s="25"/>
      <c r="P14" s="24"/>
    </row>
    <row r="15" spans="2:16" ht="12.75">
      <c r="B15" s="9" t="s">
        <v>23</v>
      </c>
      <c r="C15" s="23">
        <v>1</v>
      </c>
      <c r="D15" s="24">
        <v>875</v>
      </c>
      <c r="E15" s="25">
        <f>D15/D17</f>
        <v>0.06146821215314366</v>
      </c>
      <c r="F15" s="24">
        <f>D15+febbraio!F15</f>
        <v>875</v>
      </c>
      <c r="G15" s="10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9" t="s">
        <v>32</v>
      </c>
      <c r="C16" s="23">
        <v>0</v>
      </c>
      <c r="D16" s="24">
        <v>0</v>
      </c>
      <c r="E16" s="25">
        <f>D16/D17</f>
        <v>0</v>
      </c>
      <c r="F16" s="24">
        <f>D16+febbraio!$F$16</f>
        <v>0</v>
      </c>
      <c r="G16" s="24"/>
      <c r="H16" s="24"/>
      <c r="I16" s="38"/>
      <c r="J16" s="25"/>
      <c r="K16" s="38"/>
      <c r="L16" s="23"/>
      <c r="M16" s="23"/>
      <c r="N16" s="24"/>
      <c r="O16" s="25"/>
      <c r="P16" s="24"/>
    </row>
    <row r="17" spans="2:16" ht="13.5" thickBot="1">
      <c r="B17" s="53" t="s">
        <v>4</v>
      </c>
      <c r="C17" s="53">
        <f>SUM(C11:C16)</f>
        <v>9</v>
      </c>
      <c r="D17" s="54">
        <f>SUM(D11:D16)</f>
        <v>14235</v>
      </c>
      <c r="E17" s="39">
        <f>SUM(E11:E16)</f>
        <v>1</v>
      </c>
      <c r="F17" s="55">
        <f>SUM(F11:F16)</f>
        <v>72217</v>
      </c>
      <c r="G17" s="53" t="s">
        <v>4</v>
      </c>
      <c r="H17" s="55">
        <f>SUM(H11:H16)</f>
        <v>9</v>
      </c>
      <c r="I17" s="54">
        <f>SUM(I11:I14)</f>
        <v>14235</v>
      </c>
      <c r="J17" s="39">
        <f>SUM(J11:J14)</f>
        <v>1</v>
      </c>
      <c r="K17" s="55">
        <f>SUM(K11:K14)</f>
        <v>72217</v>
      </c>
      <c r="L17" s="53" t="s">
        <v>4</v>
      </c>
      <c r="M17" s="53">
        <f>SUM(M11:M16)</f>
        <v>9</v>
      </c>
      <c r="N17" s="54">
        <f>SUM(N11:N13)</f>
        <v>14235</v>
      </c>
      <c r="O17" s="39">
        <f>SUM(O11:O13)</f>
        <v>1</v>
      </c>
      <c r="P17" s="55">
        <f>SUM(P11:P13)</f>
        <v>72217</v>
      </c>
    </row>
    <row r="18" spans="4:16" ht="12.75">
      <c r="D18" s="30"/>
      <c r="F18" s="30"/>
      <c r="G18" s="30"/>
      <c r="H18" s="30"/>
      <c r="I18" s="30"/>
      <c r="K18" s="30"/>
      <c r="N18" s="30"/>
      <c r="P18" s="30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1"/>
      <c r="E20" s="32"/>
      <c r="F20" s="31"/>
      <c r="G20" s="31"/>
      <c r="H20" s="31"/>
      <c r="I20" s="31"/>
      <c r="J20" s="32"/>
      <c r="K20" s="31"/>
      <c r="L20" s="32"/>
      <c r="M20" s="32"/>
      <c r="N20" s="31"/>
      <c r="O20" s="32"/>
      <c r="P20" s="31"/>
    </row>
    <row r="21" spans="4:16" ht="12.75">
      <c r="D21" s="30"/>
      <c r="F21" s="30"/>
      <c r="G21" s="30"/>
      <c r="H21" s="30"/>
      <c r="I21" s="30"/>
      <c r="K21" s="30"/>
      <c r="N21" s="30"/>
      <c r="P21" s="30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3"/>
      <c r="F30" s="30"/>
      <c r="G30" s="30"/>
      <c r="H30" s="30"/>
      <c r="I30" s="30"/>
      <c r="K30" s="30"/>
      <c r="N30" s="30"/>
      <c r="P30" s="30"/>
    </row>
    <row r="31" spans="4:16" ht="12.75">
      <c r="D31" s="30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  <row r="39" spans="4:6" ht="12.75">
      <c r="D39" s="49"/>
      <c r="E39" s="49"/>
      <c r="F39" s="49"/>
    </row>
  </sheetData>
  <mergeCells count="8">
    <mergeCell ref="B1:P1"/>
    <mergeCell ref="B2:P2"/>
    <mergeCell ref="B3:P3"/>
    <mergeCell ref="B4:P4"/>
    <mergeCell ref="L7:P7"/>
    <mergeCell ref="B7:F7"/>
    <mergeCell ref="G7:K7"/>
    <mergeCell ref="B5:P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B56" sqref="B56"/>
    </sheetView>
  </sheetViews>
  <sheetFormatPr defaultColWidth="9.140625" defaultRowHeight="12.75"/>
  <cols>
    <col min="1" max="1" width="8.28125" style="1" customWidth="1"/>
    <col min="2" max="2" width="8.00390625" style="1" customWidth="1"/>
    <col min="3" max="3" width="8.57421875" style="1" bestFit="1" customWidth="1"/>
    <col min="4" max="4" width="12.7109375" style="1" bestFit="1" customWidth="1"/>
    <col min="5" max="5" width="9.140625" style="1" customWidth="1"/>
    <col min="6" max="6" width="9.28125" style="1" customWidth="1"/>
    <col min="7" max="7" width="7.00390625" style="1" customWidth="1"/>
    <col min="8" max="8" width="8.28125" style="1" customWidth="1"/>
    <col min="9" max="12" width="9.140625" style="1" customWidth="1"/>
    <col min="13" max="13" width="8.57421875" style="1" customWidth="1"/>
    <col min="14" max="14" width="8.7109375" style="1" customWidth="1"/>
    <col min="15" max="15" width="7.8515625" style="1" customWidth="1"/>
    <col min="16" max="16" width="8.421875" style="1" customWidth="1"/>
    <col min="17" max="17" width="9.140625" style="1" customWidth="1"/>
    <col min="18" max="18" width="8.28125" style="1" customWidth="1"/>
    <col min="19" max="19" width="7.28125" style="1" customWidth="1"/>
    <col min="20" max="16384" width="9.140625" style="1" customWidth="1"/>
  </cols>
  <sheetData>
    <row r="1" spans="1:19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4" t="s">
        <v>41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85" t="s">
        <v>13</v>
      </c>
      <c r="M7" s="77"/>
      <c r="N7" s="77"/>
      <c r="O7" s="77"/>
      <c r="P7" s="78"/>
    </row>
    <row r="8" spans="2:16" ht="12.75">
      <c r="B8" s="7"/>
      <c r="C8" s="4" t="s">
        <v>5</v>
      </c>
      <c r="D8" s="8" t="s">
        <v>19</v>
      </c>
      <c r="E8" s="3" t="s">
        <v>6</v>
      </c>
      <c r="F8" s="35" t="s">
        <v>4</v>
      </c>
      <c r="G8" s="21"/>
      <c r="H8" s="3" t="s">
        <v>5</v>
      </c>
      <c r="I8" s="3" t="s">
        <v>19</v>
      </c>
      <c r="J8" s="3" t="s">
        <v>6</v>
      </c>
      <c r="K8" s="35" t="s">
        <v>4</v>
      </c>
      <c r="L8" s="3"/>
      <c r="M8" s="3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10" t="s">
        <v>0</v>
      </c>
      <c r="C9" s="8" t="s">
        <v>18</v>
      </c>
      <c r="D9" s="8" t="s">
        <v>18</v>
      </c>
      <c r="E9" s="47" t="s">
        <v>26</v>
      </c>
      <c r="F9" s="36" t="s">
        <v>24</v>
      </c>
      <c r="G9" s="10" t="s">
        <v>3</v>
      </c>
      <c r="H9" s="10" t="s">
        <v>18</v>
      </c>
      <c r="I9" s="9" t="s">
        <v>18</v>
      </c>
      <c r="J9" s="47" t="s">
        <v>26</v>
      </c>
      <c r="K9" s="36" t="s">
        <v>24</v>
      </c>
      <c r="L9" s="9" t="s">
        <v>22</v>
      </c>
      <c r="M9" s="9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7"/>
      <c r="E10" s="26" t="s">
        <v>33</v>
      </c>
      <c r="F10" s="37">
        <v>39814</v>
      </c>
      <c r="G10" s="15"/>
      <c r="H10" s="15"/>
      <c r="I10" s="15"/>
      <c r="J10" s="26" t="s">
        <v>33</v>
      </c>
      <c r="K10" s="37">
        <v>39814</v>
      </c>
      <c r="L10" s="13"/>
      <c r="M10" s="13"/>
      <c r="N10" s="17"/>
      <c r="O10" s="26" t="s">
        <v>33</v>
      </c>
      <c r="P10" s="37">
        <v>39814</v>
      </c>
    </row>
    <row r="11" spans="2:16" ht="12.75">
      <c r="B11" s="3" t="s">
        <v>7</v>
      </c>
      <c r="C11" s="5">
        <v>1</v>
      </c>
      <c r="D11" s="19">
        <v>840</v>
      </c>
      <c r="E11" s="20">
        <f>D11/D17</f>
        <v>0.03757212506150199</v>
      </c>
      <c r="F11" s="19">
        <f>D11+marzo!$F$11</f>
        <v>8557</v>
      </c>
      <c r="G11" s="21" t="s">
        <v>7</v>
      </c>
      <c r="H11" s="5">
        <v>2</v>
      </c>
      <c r="I11" s="19">
        <v>1241</v>
      </c>
      <c r="J11" s="20">
        <f>I11/I17</f>
        <v>0.05550834190633806</v>
      </c>
      <c r="K11" s="19">
        <f>I11+marzo!$K$11</f>
        <v>7980</v>
      </c>
      <c r="L11" s="34">
        <v>908</v>
      </c>
      <c r="M11" s="5">
        <v>4</v>
      </c>
      <c r="N11" s="19">
        <v>2877</v>
      </c>
      <c r="O11" s="20">
        <f>N11/N17</f>
        <v>0.1286845283356443</v>
      </c>
      <c r="P11" s="19">
        <f>N11+marzo!P11</f>
        <v>28896</v>
      </c>
    </row>
    <row r="12" spans="2:16" ht="12.75">
      <c r="B12" s="9" t="s">
        <v>14</v>
      </c>
      <c r="C12" s="23">
        <v>3</v>
      </c>
      <c r="D12" s="24">
        <v>3818</v>
      </c>
      <c r="E12" s="25">
        <f>D12/D17</f>
        <v>0.17077425414858882</v>
      </c>
      <c r="F12" s="24">
        <f>D12+marzo!$F$12</f>
        <v>30346</v>
      </c>
      <c r="G12" s="10" t="s">
        <v>8</v>
      </c>
      <c r="H12" s="23">
        <v>2</v>
      </c>
      <c r="I12" s="24">
        <v>1636</v>
      </c>
      <c r="J12" s="25">
        <f>I12/I17</f>
        <v>0.07317618642930626</v>
      </c>
      <c r="K12" s="24">
        <f>I12+marzo!$K$12</f>
        <v>20916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N12+marzo!P12</f>
        <v>7458</v>
      </c>
    </row>
    <row r="13" spans="2:16" ht="12.75">
      <c r="B13" s="9" t="s">
        <v>10</v>
      </c>
      <c r="C13" s="23">
        <v>7</v>
      </c>
      <c r="D13" s="24">
        <v>15806</v>
      </c>
      <c r="E13" s="25">
        <f>D13/D17</f>
        <v>0.7069821532405958</v>
      </c>
      <c r="F13" s="24">
        <f>D13+marzo!$F$13</f>
        <v>52903</v>
      </c>
      <c r="G13" s="10" t="s">
        <v>9</v>
      </c>
      <c r="H13" s="23">
        <v>4</v>
      </c>
      <c r="I13" s="24">
        <v>10974</v>
      </c>
      <c r="J13" s="25">
        <f>I13/I17</f>
        <v>0.4908529766963367</v>
      </c>
      <c r="K13" s="24">
        <f>I13+marzo!$K$13</f>
        <v>42629</v>
      </c>
      <c r="L13" s="9" t="s">
        <v>12</v>
      </c>
      <c r="M13" s="23">
        <v>10</v>
      </c>
      <c r="N13" s="24">
        <v>19480</v>
      </c>
      <c r="O13" s="25">
        <f>N13/N17</f>
        <v>0.8713154716643556</v>
      </c>
      <c r="P13" s="24">
        <f>N13+marzo!P13</f>
        <v>58220</v>
      </c>
    </row>
    <row r="14" spans="2:16" ht="12.75">
      <c r="B14" s="9" t="s">
        <v>16</v>
      </c>
      <c r="C14" s="23">
        <v>0</v>
      </c>
      <c r="D14" s="24">
        <v>0</v>
      </c>
      <c r="E14" s="25">
        <f>D14/D17</f>
        <v>0</v>
      </c>
      <c r="F14" s="24">
        <f>D14+marzo!$F$14</f>
        <v>0</v>
      </c>
      <c r="G14" s="10" t="s">
        <v>11</v>
      </c>
      <c r="H14" s="24">
        <v>6</v>
      </c>
      <c r="I14" s="24">
        <v>8506</v>
      </c>
      <c r="J14" s="25">
        <f>I14/I17</f>
        <v>0.380462494968019</v>
      </c>
      <c r="K14" s="24">
        <f>I14+marzo!$K$14</f>
        <v>23049</v>
      </c>
      <c r="L14" s="23"/>
      <c r="M14" s="23"/>
      <c r="N14" s="24"/>
      <c r="O14" s="25"/>
      <c r="P14" s="24"/>
    </row>
    <row r="15" spans="2:16" ht="12.75">
      <c r="B15" s="9" t="s">
        <v>23</v>
      </c>
      <c r="C15" s="23">
        <v>3</v>
      </c>
      <c r="D15" s="24">
        <v>1893</v>
      </c>
      <c r="E15" s="25">
        <f>D15/D17</f>
        <v>0.08467146754931341</v>
      </c>
      <c r="F15" s="24">
        <f>D15+marzo!F15</f>
        <v>2768</v>
      </c>
      <c r="G15" s="10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9" t="s">
        <v>32</v>
      </c>
      <c r="C16" s="23">
        <v>0</v>
      </c>
      <c r="D16" s="24">
        <v>0</v>
      </c>
      <c r="E16" s="25">
        <f>D16/D17</f>
        <v>0</v>
      </c>
      <c r="F16" s="24">
        <f>D16+marzo!$F$16</f>
        <v>0</v>
      </c>
      <c r="G16" s="24"/>
      <c r="H16" s="24"/>
      <c r="I16" s="38"/>
      <c r="J16" s="25"/>
      <c r="K16" s="38"/>
      <c r="L16" s="23"/>
      <c r="M16" s="23"/>
      <c r="N16" s="24"/>
      <c r="O16" s="25"/>
      <c r="P16" s="24"/>
    </row>
    <row r="17" spans="2:16" ht="13.5" thickBot="1">
      <c r="B17" s="53" t="s">
        <v>4</v>
      </c>
      <c r="C17" s="53">
        <f>SUM(C11:C16)</f>
        <v>14</v>
      </c>
      <c r="D17" s="54">
        <f>SUM(D11:D16)</f>
        <v>22357</v>
      </c>
      <c r="E17" s="39">
        <f>SUM(E11:E16)</f>
        <v>1</v>
      </c>
      <c r="F17" s="55">
        <f>SUM(F11:F16)</f>
        <v>94574</v>
      </c>
      <c r="G17" s="53" t="s">
        <v>4</v>
      </c>
      <c r="H17" s="55">
        <f>SUM(H11:H14)</f>
        <v>14</v>
      </c>
      <c r="I17" s="54">
        <f>SUM(I11:I14)</f>
        <v>22357</v>
      </c>
      <c r="J17" s="39">
        <f>SUM(J11:J14)</f>
        <v>1</v>
      </c>
      <c r="K17" s="55">
        <f>SUM(K11:K14)</f>
        <v>94574</v>
      </c>
      <c r="L17" s="53" t="s">
        <v>4</v>
      </c>
      <c r="M17" s="53">
        <f>SUM(M11:M16)</f>
        <v>14</v>
      </c>
      <c r="N17" s="54">
        <f>SUM(N11:N13)</f>
        <v>22357</v>
      </c>
      <c r="O17" s="39">
        <f>SUM(O11:O13)</f>
        <v>1</v>
      </c>
      <c r="P17" s="55">
        <f>SUM(P11:P13)</f>
        <v>94574</v>
      </c>
    </row>
    <row r="18" spans="4:16" ht="12.75">
      <c r="D18" s="30"/>
      <c r="F18" s="30"/>
      <c r="G18" s="30"/>
      <c r="H18" s="30"/>
      <c r="I18" s="30"/>
      <c r="K18" s="30"/>
      <c r="N18" s="30"/>
      <c r="P18" s="30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1"/>
      <c r="E20" s="32"/>
      <c r="F20" s="31"/>
      <c r="G20" s="31"/>
      <c r="H20" s="31"/>
      <c r="I20" s="31"/>
      <c r="J20" s="32"/>
      <c r="K20" s="31"/>
      <c r="L20" s="32"/>
      <c r="M20" s="32"/>
      <c r="N20" s="31"/>
      <c r="O20" s="32"/>
      <c r="P20" s="31"/>
    </row>
    <row r="21" spans="4:16" ht="12.75">
      <c r="D21" s="30"/>
      <c r="F21" s="30"/>
      <c r="G21" s="30"/>
      <c r="H21" s="30"/>
      <c r="I21" s="30"/>
      <c r="K21" s="30"/>
      <c r="N21" s="30"/>
      <c r="P21" s="30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3"/>
      <c r="F30" s="30"/>
      <c r="G30" s="30"/>
      <c r="H30" s="30"/>
      <c r="I30" s="30"/>
      <c r="K30" s="30"/>
      <c r="N30" s="30"/>
      <c r="P30" s="30"/>
    </row>
    <row r="31" spans="4:16" ht="12.75">
      <c r="D31" s="30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  <row r="36" ht="12.75">
      <c r="D36" s="58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55" sqref="A55"/>
    </sheetView>
  </sheetViews>
  <sheetFormatPr defaultColWidth="9.140625" defaultRowHeight="12.75"/>
  <cols>
    <col min="1" max="1" width="11.421875" style="1" customWidth="1"/>
    <col min="2" max="2" width="5.28125" style="1" bestFit="1" customWidth="1"/>
    <col min="3" max="3" width="8.57421875" style="1" bestFit="1" customWidth="1"/>
    <col min="4" max="4" width="9.140625" style="1" customWidth="1"/>
    <col min="5" max="5" width="10.7109375" style="1" customWidth="1"/>
    <col min="6" max="6" width="8.7109375" style="1" bestFit="1" customWidth="1"/>
    <col min="7" max="7" width="7.8515625" style="1" customWidth="1"/>
    <col min="8" max="8" width="8.57421875" style="1" bestFit="1" customWidth="1"/>
    <col min="9" max="9" width="9.140625" style="1" customWidth="1"/>
    <col min="10" max="10" width="7.7109375" style="1" customWidth="1"/>
    <col min="11" max="11" width="8.57421875" style="1" bestFit="1" customWidth="1"/>
    <col min="12" max="12" width="7.00390625" style="1" bestFit="1" customWidth="1"/>
    <col min="13" max="13" width="8.57421875" style="1" bestFit="1" customWidth="1"/>
    <col min="14" max="14" width="8.57421875" style="1" customWidth="1"/>
    <col min="15" max="15" width="7.421875" style="1" bestFit="1" customWidth="1"/>
    <col min="16" max="16" width="8.57421875" style="1" bestFit="1" customWidth="1"/>
    <col min="17" max="17" width="4.140625" style="1" customWidth="1"/>
    <col min="18" max="16384" width="9.140625" style="1" customWidth="1"/>
  </cols>
  <sheetData>
    <row r="1" spans="1:19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4" t="s">
        <v>42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85" t="s">
        <v>13</v>
      </c>
      <c r="M7" s="77"/>
      <c r="N7" s="77"/>
      <c r="O7" s="77"/>
      <c r="P7" s="78"/>
    </row>
    <row r="8" spans="2:16" ht="12.75">
      <c r="B8" s="21"/>
      <c r="C8" s="4" t="s">
        <v>5</v>
      </c>
      <c r="D8" s="8" t="s">
        <v>19</v>
      </c>
      <c r="E8" s="3" t="s">
        <v>6</v>
      </c>
      <c r="F8" s="35" t="s">
        <v>4</v>
      </c>
      <c r="G8" s="21"/>
      <c r="H8" s="3" t="s">
        <v>5</v>
      </c>
      <c r="I8" s="3" t="s">
        <v>19</v>
      </c>
      <c r="J8" s="3" t="s">
        <v>6</v>
      </c>
      <c r="K8" s="35" t="s">
        <v>4</v>
      </c>
      <c r="L8" s="3"/>
      <c r="M8" s="3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9" t="s">
        <v>21</v>
      </c>
      <c r="C9" s="8" t="s">
        <v>18</v>
      </c>
      <c r="D9" s="8" t="s">
        <v>18</v>
      </c>
      <c r="E9" s="47" t="s">
        <v>26</v>
      </c>
      <c r="F9" s="36" t="s">
        <v>24</v>
      </c>
      <c r="G9" s="10" t="s">
        <v>3</v>
      </c>
      <c r="H9" s="10" t="s">
        <v>18</v>
      </c>
      <c r="I9" s="9" t="s">
        <v>18</v>
      </c>
      <c r="J9" s="47" t="s">
        <v>26</v>
      </c>
      <c r="K9" s="36" t="s">
        <v>24</v>
      </c>
      <c r="L9" s="9" t="s">
        <v>22</v>
      </c>
      <c r="M9" s="9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7"/>
      <c r="E10" s="26" t="s">
        <v>33</v>
      </c>
      <c r="F10" s="37">
        <v>39814</v>
      </c>
      <c r="G10" s="15"/>
      <c r="H10" s="15"/>
      <c r="I10" s="15"/>
      <c r="J10" s="26" t="s">
        <v>33</v>
      </c>
      <c r="K10" s="37">
        <v>39814</v>
      </c>
      <c r="L10" s="13"/>
      <c r="M10" s="13"/>
      <c r="N10" s="17"/>
      <c r="O10" s="26" t="s">
        <v>33</v>
      </c>
      <c r="P10" s="37">
        <v>39814</v>
      </c>
    </row>
    <row r="11" spans="2:16" ht="12.75">
      <c r="B11" s="3" t="s">
        <v>7</v>
      </c>
      <c r="C11" s="40">
        <v>0</v>
      </c>
      <c r="D11" s="19">
        <v>0</v>
      </c>
      <c r="E11" s="42">
        <f>D11/D17</f>
        <v>0</v>
      </c>
      <c r="F11" s="19">
        <f>D11+aprile!F11</f>
        <v>8557</v>
      </c>
      <c r="G11" s="21" t="s">
        <v>7</v>
      </c>
      <c r="H11" s="40">
        <v>1</v>
      </c>
      <c r="I11" s="19">
        <v>10400</v>
      </c>
      <c r="J11" s="42">
        <f>I11/I17</f>
        <v>0.20972816003871905</v>
      </c>
      <c r="K11" s="19">
        <f>I11+aprile!K11</f>
        <v>18380</v>
      </c>
      <c r="L11" s="34">
        <v>908</v>
      </c>
      <c r="M11" s="40">
        <v>2</v>
      </c>
      <c r="N11" s="19">
        <v>30400</v>
      </c>
      <c r="O11" s="42">
        <f>N11/N17</f>
        <v>0.6130515447285634</v>
      </c>
      <c r="P11" s="19">
        <f>N11+aprile!P11</f>
        <v>59296</v>
      </c>
    </row>
    <row r="12" spans="2:16" ht="12.75">
      <c r="B12" s="9" t="s">
        <v>14</v>
      </c>
      <c r="C12" s="41">
        <v>1</v>
      </c>
      <c r="D12" s="24">
        <v>257</v>
      </c>
      <c r="E12" s="43">
        <f>D12/D17</f>
        <v>0.0051827054932645</v>
      </c>
      <c r="F12" s="24">
        <f>D12+aprile!F12</f>
        <v>30603</v>
      </c>
      <c r="G12" s="10" t="s">
        <v>8</v>
      </c>
      <c r="H12" s="41">
        <v>1</v>
      </c>
      <c r="I12" s="24">
        <v>20000</v>
      </c>
      <c r="J12" s="43">
        <f>I12/I17</f>
        <v>0.4033233846898443</v>
      </c>
      <c r="K12" s="24">
        <f>I12+aprile!K12</f>
        <v>40916</v>
      </c>
      <c r="L12" s="22">
        <v>198</v>
      </c>
      <c r="M12" s="41">
        <v>0</v>
      </c>
      <c r="N12" s="24">
        <v>0</v>
      </c>
      <c r="O12" s="43">
        <f>N12/N17</f>
        <v>0</v>
      </c>
      <c r="P12" s="24">
        <f>N12+aprile!P12</f>
        <v>7458</v>
      </c>
    </row>
    <row r="13" spans="2:16" ht="12.75">
      <c r="B13" s="9" t="s">
        <v>10</v>
      </c>
      <c r="C13" s="41">
        <v>5</v>
      </c>
      <c r="D13" s="24">
        <v>46700</v>
      </c>
      <c r="E13" s="43">
        <f>D13/D17</f>
        <v>0.9417601032507865</v>
      </c>
      <c r="F13" s="24">
        <f>D13+aprile!F13</f>
        <v>99603</v>
      </c>
      <c r="G13" s="10" t="s">
        <v>9</v>
      </c>
      <c r="H13" s="41">
        <v>4</v>
      </c>
      <c r="I13" s="24">
        <v>6388</v>
      </c>
      <c r="J13" s="43">
        <f>I13/I17</f>
        <v>0.12882148906993626</v>
      </c>
      <c r="K13" s="24">
        <f>I13+aprile!K13</f>
        <v>49017</v>
      </c>
      <c r="L13" s="9" t="s">
        <v>12</v>
      </c>
      <c r="M13" s="41">
        <v>6</v>
      </c>
      <c r="N13" s="24">
        <v>19188</v>
      </c>
      <c r="O13" s="43">
        <f>N13/N17</f>
        <v>0.3869484552714366</v>
      </c>
      <c r="P13" s="24">
        <f>N13+aprile!P13</f>
        <v>77408</v>
      </c>
    </row>
    <row r="14" spans="2:16" ht="12.75">
      <c r="B14" s="9" t="s">
        <v>16</v>
      </c>
      <c r="C14" s="41">
        <v>1</v>
      </c>
      <c r="D14" s="24">
        <v>1980</v>
      </c>
      <c r="E14" s="43">
        <f>D14/D17</f>
        <v>0.03992901508429459</v>
      </c>
      <c r="F14" s="24">
        <f>D14+aprile!F14</f>
        <v>1980</v>
      </c>
      <c r="G14" s="10" t="s">
        <v>11</v>
      </c>
      <c r="H14" s="44">
        <v>2</v>
      </c>
      <c r="I14" s="24">
        <v>12800</v>
      </c>
      <c r="J14" s="43">
        <f>I14/I17</f>
        <v>0.2581269662015004</v>
      </c>
      <c r="K14" s="24">
        <f>I14+aprile!K14</f>
        <v>35849</v>
      </c>
      <c r="L14" s="23"/>
      <c r="M14" s="41"/>
      <c r="N14" s="24"/>
      <c r="O14" s="43"/>
      <c r="P14" s="24"/>
    </row>
    <row r="15" spans="2:16" ht="12.75">
      <c r="B15" s="9" t="s">
        <v>23</v>
      </c>
      <c r="C15" s="41">
        <v>1</v>
      </c>
      <c r="D15" s="24">
        <v>651</v>
      </c>
      <c r="E15" s="43">
        <f>D15/D17</f>
        <v>0.013128176171654432</v>
      </c>
      <c r="F15" s="24">
        <f>D15+aprile!F15</f>
        <v>3419</v>
      </c>
      <c r="G15" s="10"/>
      <c r="H15" s="44"/>
      <c r="I15" s="24"/>
      <c r="J15" s="43"/>
      <c r="K15" s="24">
        <f>I15+aprile!K15</f>
        <v>0</v>
      </c>
      <c r="L15" s="23"/>
      <c r="M15" s="41"/>
      <c r="N15" s="24"/>
      <c r="O15" s="43"/>
      <c r="P15" s="24"/>
    </row>
    <row r="16" spans="2:16" ht="13.5" thickBot="1">
      <c r="B16" s="9" t="s">
        <v>32</v>
      </c>
      <c r="C16" s="41">
        <v>0</v>
      </c>
      <c r="D16" s="24">
        <v>0</v>
      </c>
      <c r="E16" s="43">
        <f>D16/D17</f>
        <v>0</v>
      </c>
      <c r="F16" s="24">
        <f>D16+aprile!F16</f>
        <v>0</v>
      </c>
      <c r="G16" s="24"/>
      <c r="H16" s="44"/>
      <c r="I16" s="38"/>
      <c r="J16" s="43"/>
      <c r="K16" s="24">
        <f>I16+aprile!K16</f>
        <v>0</v>
      </c>
      <c r="L16" s="23"/>
      <c r="M16" s="41"/>
      <c r="N16" s="24"/>
      <c r="O16" s="43"/>
      <c r="P16" s="24"/>
    </row>
    <row r="17" spans="2:16" ht="13.5" thickBot="1">
      <c r="B17" s="53" t="s">
        <v>4</v>
      </c>
      <c r="C17" s="53">
        <f>SUM(C11:C16)</f>
        <v>8</v>
      </c>
      <c r="D17" s="54">
        <f>SUM(D11:D16)</f>
        <v>49588</v>
      </c>
      <c r="E17" s="39">
        <f>SUM(E11:E16)</f>
        <v>1</v>
      </c>
      <c r="F17" s="55">
        <f>SUM(F11:F16)</f>
        <v>144162</v>
      </c>
      <c r="G17" s="53" t="s">
        <v>4</v>
      </c>
      <c r="H17" s="55">
        <f>SUM(H11:H14)</f>
        <v>8</v>
      </c>
      <c r="I17" s="54">
        <f>SUM(I11:I14)</f>
        <v>49588</v>
      </c>
      <c r="J17" s="39">
        <f>SUM(J11:J14)</f>
        <v>1</v>
      </c>
      <c r="K17" s="55">
        <f>SUM(K11:K14)</f>
        <v>144162</v>
      </c>
      <c r="L17" s="53" t="s">
        <v>4</v>
      </c>
      <c r="M17" s="53">
        <f>SUM(M11:M16)</f>
        <v>8</v>
      </c>
      <c r="N17" s="54">
        <f>SUM(N11:N14)</f>
        <v>49588</v>
      </c>
      <c r="O17" s="39">
        <f>SUM(O11:O13)</f>
        <v>1</v>
      </c>
      <c r="P17" s="55">
        <f>SUM(P11:P13)</f>
        <v>144162</v>
      </c>
    </row>
    <row r="18" spans="4:16" ht="12.75">
      <c r="D18" s="30"/>
      <c r="F18" s="30"/>
      <c r="G18" s="30"/>
      <c r="H18" s="30"/>
      <c r="I18" s="30"/>
      <c r="K18" s="30"/>
      <c r="N18" s="30"/>
      <c r="P18" s="30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1"/>
      <c r="E20" s="32"/>
      <c r="F20" s="31"/>
      <c r="G20" s="31"/>
      <c r="H20" s="31"/>
      <c r="I20" s="31"/>
      <c r="J20" s="32"/>
      <c r="K20" s="31"/>
      <c r="L20" s="32"/>
      <c r="M20" s="32"/>
      <c r="N20" s="31"/>
      <c r="O20" s="32"/>
      <c r="P20" s="31"/>
    </row>
    <row r="21" spans="4:16" ht="12.75">
      <c r="D21" s="30"/>
      <c r="F21" s="30"/>
      <c r="G21" s="30"/>
      <c r="H21" s="30"/>
      <c r="I21" s="30"/>
      <c r="K21" s="30"/>
      <c r="N21" s="30"/>
      <c r="P21" s="30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3"/>
      <c r="F30" s="30"/>
      <c r="G30" s="30"/>
      <c r="H30" s="30"/>
      <c r="I30" s="30"/>
      <c r="K30" s="30"/>
      <c r="N30" s="30"/>
      <c r="P30" s="30"/>
    </row>
    <row r="31" spans="4:16" ht="12.75">
      <c r="D31" s="30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</sheetData>
  <mergeCells count="8">
    <mergeCell ref="A1:S1"/>
    <mergeCell ref="A2:S2"/>
    <mergeCell ref="A3:S3"/>
    <mergeCell ref="A4:S4"/>
    <mergeCell ref="A5:S5"/>
    <mergeCell ref="B7:F7"/>
    <mergeCell ref="G7:K7"/>
    <mergeCell ref="L7:P7"/>
  </mergeCells>
  <printOptions/>
  <pageMargins left="0.75" right="0.2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D55" sqref="D55"/>
    </sheetView>
  </sheetViews>
  <sheetFormatPr defaultColWidth="9.140625" defaultRowHeight="12.75"/>
  <cols>
    <col min="1" max="1" width="8.57421875" style="1" customWidth="1"/>
    <col min="2" max="2" width="9.140625" style="1" customWidth="1"/>
    <col min="3" max="3" width="11.140625" style="1" customWidth="1"/>
    <col min="4" max="4" width="8.7109375" style="1" bestFit="1" customWidth="1"/>
    <col min="5" max="5" width="12.421875" style="1" customWidth="1"/>
    <col min="6" max="6" width="9.00390625" style="1" customWidth="1"/>
    <col min="7" max="7" width="6.140625" style="1" customWidth="1"/>
    <col min="8" max="11" width="9.140625" style="1" customWidth="1"/>
    <col min="12" max="12" width="8.421875" style="1" customWidth="1"/>
    <col min="13" max="16" width="9.140625" style="1" customWidth="1"/>
    <col min="17" max="17" width="4.57421875" style="1" customWidth="1"/>
    <col min="18" max="16384" width="9.140625" style="1" customWidth="1"/>
  </cols>
  <sheetData>
    <row r="1" spans="1:19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4" t="s">
        <v>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85" t="s">
        <v>13</v>
      </c>
      <c r="M7" s="77"/>
      <c r="N7" s="77"/>
      <c r="O7" s="77"/>
      <c r="P7" s="78"/>
    </row>
    <row r="8" spans="2:16" ht="12.75">
      <c r="B8" s="21"/>
      <c r="C8" s="4" t="s">
        <v>5</v>
      </c>
      <c r="D8" s="8" t="s">
        <v>19</v>
      </c>
      <c r="E8" s="3" t="s">
        <v>6</v>
      </c>
      <c r="F8" s="35" t="s">
        <v>4</v>
      </c>
      <c r="G8" s="21"/>
      <c r="H8" s="3" t="s">
        <v>5</v>
      </c>
      <c r="I8" s="3" t="s">
        <v>19</v>
      </c>
      <c r="J8" s="3" t="s">
        <v>6</v>
      </c>
      <c r="K8" s="35" t="s">
        <v>4</v>
      </c>
      <c r="L8" s="3"/>
      <c r="M8" s="3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9" t="s">
        <v>0</v>
      </c>
      <c r="C9" s="8" t="s">
        <v>18</v>
      </c>
      <c r="D9" s="8" t="s">
        <v>18</v>
      </c>
      <c r="E9" s="47" t="s">
        <v>26</v>
      </c>
      <c r="F9" s="36" t="s">
        <v>24</v>
      </c>
      <c r="G9" s="10" t="s">
        <v>3</v>
      </c>
      <c r="H9" s="10" t="s">
        <v>18</v>
      </c>
      <c r="I9" s="9" t="s">
        <v>18</v>
      </c>
      <c r="J9" s="47" t="s">
        <v>26</v>
      </c>
      <c r="K9" s="36" t="s">
        <v>24</v>
      </c>
      <c r="L9" s="9" t="s">
        <v>22</v>
      </c>
      <c r="M9" s="9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7"/>
      <c r="E10" s="26" t="s">
        <v>33</v>
      </c>
      <c r="F10" s="37">
        <v>39814</v>
      </c>
      <c r="G10" s="15"/>
      <c r="H10" s="15"/>
      <c r="I10" s="15"/>
      <c r="J10" s="26" t="s">
        <v>33</v>
      </c>
      <c r="K10" s="37">
        <v>39814</v>
      </c>
      <c r="L10" s="13"/>
      <c r="M10" s="13"/>
      <c r="N10" s="17"/>
      <c r="O10" s="26" t="s">
        <v>33</v>
      </c>
      <c r="P10" s="37">
        <v>39814</v>
      </c>
    </row>
    <row r="11" spans="2:16" ht="12.75">
      <c r="B11" s="3" t="s">
        <v>7</v>
      </c>
      <c r="C11" s="5">
        <v>1</v>
      </c>
      <c r="D11" s="19">
        <v>300</v>
      </c>
      <c r="E11" s="57">
        <f>D11/D17</f>
        <v>0.03967204443268976</v>
      </c>
      <c r="F11" s="19">
        <f>D11+maggio!$F$11</f>
        <v>8857</v>
      </c>
      <c r="G11" s="21" t="s">
        <v>7</v>
      </c>
      <c r="H11" s="5">
        <v>3</v>
      </c>
      <c r="I11" s="19">
        <v>4460</v>
      </c>
      <c r="J11" s="20">
        <f>I11/I17</f>
        <v>0.5897910605659878</v>
      </c>
      <c r="K11" s="19">
        <f>I11+maggio!$K$11</f>
        <v>22840</v>
      </c>
      <c r="L11" s="34">
        <v>908</v>
      </c>
      <c r="M11" s="5">
        <v>3</v>
      </c>
      <c r="N11" s="19">
        <v>4460</v>
      </c>
      <c r="O11" s="20">
        <f>N11/N17</f>
        <v>0.5897910605659878</v>
      </c>
      <c r="P11" s="19">
        <f>N11+maggio!$P$11</f>
        <v>63756</v>
      </c>
    </row>
    <row r="12" spans="2:16" ht="12.75">
      <c r="B12" s="9" t="s">
        <v>14</v>
      </c>
      <c r="C12" s="23">
        <v>4</v>
      </c>
      <c r="D12" s="24">
        <v>3687</v>
      </c>
      <c r="E12" s="56">
        <f>D12/D17</f>
        <v>0.4875694260777572</v>
      </c>
      <c r="F12" s="24">
        <f>D12+maggio!$F$12</f>
        <v>34290</v>
      </c>
      <c r="G12" s="10" t="s">
        <v>8</v>
      </c>
      <c r="H12" s="23">
        <v>0</v>
      </c>
      <c r="I12" s="24">
        <v>0</v>
      </c>
      <c r="J12" s="25">
        <f>I12/I17</f>
        <v>0</v>
      </c>
      <c r="K12" s="24">
        <f>I12+maggio!$K$12</f>
        <v>40916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N12+maggio!$P$12</f>
        <v>7458</v>
      </c>
    </row>
    <row r="13" spans="2:16" ht="12.75">
      <c r="B13" s="9" t="s">
        <v>10</v>
      </c>
      <c r="C13" s="23">
        <v>1</v>
      </c>
      <c r="D13" s="24">
        <v>3575</v>
      </c>
      <c r="E13" s="56">
        <f>D13/D17</f>
        <v>0.47275852948955305</v>
      </c>
      <c r="F13" s="24">
        <f>D13+maggio!$F$13</f>
        <v>103178</v>
      </c>
      <c r="G13" s="10" t="s">
        <v>9</v>
      </c>
      <c r="H13" s="23">
        <v>2</v>
      </c>
      <c r="I13" s="24">
        <v>2850</v>
      </c>
      <c r="J13" s="25">
        <f>I13/I17</f>
        <v>0.3768844221105528</v>
      </c>
      <c r="K13" s="24">
        <f>I13+maggio!$K$13</f>
        <v>51867</v>
      </c>
      <c r="L13" s="9" t="s">
        <v>12</v>
      </c>
      <c r="M13" s="23">
        <v>3</v>
      </c>
      <c r="N13" s="24">
        <v>3102</v>
      </c>
      <c r="O13" s="25">
        <f>N13/N17</f>
        <v>0.41020893943401215</v>
      </c>
      <c r="P13" s="24">
        <f>N13+maggio!$P$13</f>
        <v>80510</v>
      </c>
    </row>
    <row r="14" spans="2:16" ht="12.75">
      <c r="B14" s="9" t="s">
        <v>16</v>
      </c>
      <c r="C14" s="23">
        <v>0</v>
      </c>
      <c r="D14" s="24">
        <v>0</v>
      </c>
      <c r="E14" s="56">
        <f>D14/D17</f>
        <v>0</v>
      </c>
      <c r="F14" s="24">
        <f>D14+maggio!$F$14</f>
        <v>1980</v>
      </c>
      <c r="G14" s="10" t="s">
        <v>11</v>
      </c>
      <c r="H14" s="24">
        <v>1</v>
      </c>
      <c r="I14" s="24">
        <v>252</v>
      </c>
      <c r="J14" s="25">
        <f>I14/I17</f>
        <v>0.0333245173234594</v>
      </c>
      <c r="K14" s="24">
        <f>I14+maggio!$K$14</f>
        <v>36101</v>
      </c>
      <c r="L14" s="23"/>
      <c r="M14" s="23"/>
      <c r="N14" s="24"/>
      <c r="O14" s="25"/>
      <c r="P14" s="24"/>
    </row>
    <row r="15" spans="2:16" ht="12.75">
      <c r="B15" s="9" t="s">
        <v>23</v>
      </c>
      <c r="C15" s="23">
        <v>0</v>
      </c>
      <c r="D15" s="24">
        <v>0</v>
      </c>
      <c r="E15" s="56">
        <f>D15/D17</f>
        <v>0</v>
      </c>
      <c r="F15" s="24">
        <f>D15+maggio!F15</f>
        <v>3419</v>
      </c>
      <c r="G15" s="10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9" t="s">
        <v>32</v>
      </c>
      <c r="C16" s="23">
        <v>0</v>
      </c>
      <c r="D16" s="24">
        <v>0</v>
      </c>
      <c r="E16" s="56">
        <f>D16/D17</f>
        <v>0</v>
      </c>
      <c r="F16" s="24">
        <f>D16+maggio!$F$16</f>
        <v>0</v>
      </c>
      <c r="G16" s="24"/>
      <c r="H16" s="24"/>
      <c r="I16" s="38"/>
      <c r="J16" s="25"/>
      <c r="K16" s="38"/>
      <c r="L16" s="23"/>
      <c r="M16" s="23"/>
      <c r="N16" s="24"/>
      <c r="O16" s="25"/>
      <c r="P16" s="24"/>
    </row>
    <row r="17" spans="2:16" ht="13.5" thickBot="1">
      <c r="B17" s="53" t="s">
        <v>4</v>
      </c>
      <c r="C17" s="53">
        <f>SUM(C11:C16)</f>
        <v>6</v>
      </c>
      <c r="D17" s="54">
        <f>SUM(D11:D16)</f>
        <v>7562</v>
      </c>
      <c r="E17" s="52">
        <f>SUM(E11:E16)</f>
        <v>1</v>
      </c>
      <c r="F17" s="55">
        <f>SUM(F11:F16)</f>
        <v>151724</v>
      </c>
      <c r="G17" s="53" t="s">
        <v>4</v>
      </c>
      <c r="H17" s="55">
        <f>SUM(H11:H14)</f>
        <v>6</v>
      </c>
      <c r="I17" s="54">
        <f>SUM(I11:I14)</f>
        <v>7562</v>
      </c>
      <c r="J17" s="39">
        <f>SUM(J11:J14)</f>
        <v>1</v>
      </c>
      <c r="K17" s="55">
        <f>SUM(K11:K14)</f>
        <v>151724</v>
      </c>
      <c r="L17" s="53" t="s">
        <v>4</v>
      </c>
      <c r="M17" s="53">
        <f>SUM(M11:M16)</f>
        <v>6</v>
      </c>
      <c r="N17" s="54">
        <f>SUM(N11:N13)</f>
        <v>7562</v>
      </c>
      <c r="O17" s="39">
        <f>SUM(O11:O13)</f>
        <v>1</v>
      </c>
      <c r="P17" s="55">
        <f>SUM(P11:P13)</f>
        <v>151724</v>
      </c>
    </row>
    <row r="18" spans="4:16" ht="12.75">
      <c r="D18" s="30"/>
      <c r="F18" s="30"/>
      <c r="G18" s="30"/>
      <c r="H18" s="30"/>
      <c r="I18" s="30"/>
      <c r="K18" s="30"/>
      <c r="N18" s="30"/>
      <c r="P18" s="30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1"/>
      <c r="E20" s="32"/>
      <c r="F20" s="31"/>
      <c r="G20" s="31"/>
      <c r="H20" s="31"/>
      <c r="I20" s="31"/>
      <c r="J20" s="32"/>
      <c r="K20" s="31"/>
      <c r="L20" s="32"/>
      <c r="M20" s="32"/>
      <c r="N20" s="31"/>
      <c r="O20" s="32"/>
      <c r="P20" s="31"/>
    </row>
    <row r="21" spans="4:16" ht="12.75">
      <c r="D21" s="30"/>
      <c r="F21" s="30"/>
      <c r="G21" s="30"/>
      <c r="H21" s="30"/>
      <c r="I21" s="30"/>
      <c r="K21" s="30"/>
      <c r="N21" s="30"/>
      <c r="P21" s="30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3"/>
      <c r="F30" s="30"/>
      <c r="G30" s="30"/>
      <c r="H30" s="30"/>
      <c r="I30" s="30"/>
      <c r="K30" s="30"/>
      <c r="N30" s="30"/>
      <c r="P30" s="30"/>
    </row>
    <row r="31" spans="4:16" ht="12.75">
      <c r="D31" s="30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  <row r="37" spans="5:9" ht="12.75">
      <c r="E37" s="48"/>
      <c r="I37" s="1" t="s">
        <v>34</v>
      </c>
    </row>
    <row r="38" ht="12.75">
      <c r="E38" s="48"/>
    </row>
    <row r="39" ht="12.75">
      <c r="E39" s="48"/>
    </row>
    <row r="40" ht="12.75">
      <c r="E40" s="48"/>
    </row>
    <row r="41" ht="12.75">
      <c r="E41" s="48"/>
    </row>
    <row r="42" spans="2:5" ht="12.75">
      <c r="B42" s="86"/>
      <c r="C42" s="86"/>
      <c r="E42" s="58"/>
    </row>
    <row r="43" ht="12.75">
      <c r="E43" s="58"/>
    </row>
    <row r="44" ht="12.75">
      <c r="E44" s="58"/>
    </row>
  </sheetData>
  <mergeCells count="9">
    <mergeCell ref="B42:C42"/>
    <mergeCell ref="A5:S5"/>
    <mergeCell ref="L7:P7"/>
    <mergeCell ref="B7:F7"/>
    <mergeCell ref="G7:K7"/>
    <mergeCell ref="A1:S1"/>
    <mergeCell ref="A2:S2"/>
    <mergeCell ref="A3:S3"/>
    <mergeCell ref="A4:S4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C62" sqref="C62"/>
    </sheetView>
  </sheetViews>
  <sheetFormatPr defaultColWidth="9.140625" defaultRowHeight="12.75"/>
  <cols>
    <col min="1" max="1" width="11.57421875" style="1" customWidth="1"/>
    <col min="2" max="2" width="6.421875" style="1" bestFit="1" customWidth="1"/>
    <col min="3" max="3" width="8.57421875" style="1" bestFit="1" customWidth="1"/>
    <col min="4" max="4" width="12.7109375" style="1" bestFit="1" customWidth="1"/>
    <col min="5" max="5" width="8.8515625" style="1" customWidth="1"/>
    <col min="6" max="6" width="10.00390625" style="1" customWidth="1"/>
    <col min="7" max="7" width="6.421875" style="1" bestFit="1" customWidth="1"/>
    <col min="8" max="8" width="8.57421875" style="1" bestFit="1" customWidth="1"/>
    <col min="9" max="9" width="8.7109375" style="1" bestFit="1" customWidth="1"/>
    <col min="10" max="10" width="7.421875" style="1" bestFit="1" customWidth="1"/>
    <col min="11" max="11" width="8.57421875" style="1" bestFit="1" customWidth="1"/>
    <col min="12" max="12" width="7.00390625" style="1" bestFit="1" customWidth="1"/>
    <col min="13" max="13" width="8.57421875" style="1" bestFit="1" customWidth="1"/>
    <col min="14" max="14" width="8.7109375" style="1" bestFit="1" customWidth="1"/>
    <col min="15" max="15" width="7.421875" style="1" bestFit="1" customWidth="1"/>
    <col min="16" max="16" width="8.57421875" style="1" bestFit="1" customWidth="1"/>
    <col min="17" max="16384" width="9.140625" style="1" customWidth="1"/>
  </cols>
  <sheetData>
    <row r="1" spans="1:19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4" t="s">
        <v>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85" t="s">
        <v>13</v>
      </c>
      <c r="M7" s="77"/>
      <c r="N7" s="77"/>
      <c r="O7" s="77"/>
      <c r="P7" s="78"/>
    </row>
    <row r="8" spans="2:16" ht="12.75">
      <c r="B8" s="21"/>
      <c r="C8" s="4" t="s">
        <v>5</v>
      </c>
      <c r="D8" s="8" t="s">
        <v>19</v>
      </c>
      <c r="E8" s="3" t="s">
        <v>6</v>
      </c>
      <c r="F8" s="35" t="s">
        <v>4</v>
      </c>
      <c r="G8" s="21"/>
      <c r="H8" s="3" t="s">
        <v>5</v>
      </c>
      <c r="I8" s="3" t="s">
        <v>19</v>
      </c>
      <c r="J8" s="3" t="s">
        <v>6</v>
      </c>
      <c r="K8" s="35" t="s">
        <v>4</v>
      </c>
      <c r="L8" s="3"/>
      <c r="M8" s="3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9" t="s">
        <v>0</v>
      </c>
      <c r="C9" s="8" t="s">
        <v>18</v>
      </c>
      <c r="D9" s="8" t="s">
        <v>18</v>
      </c>
      <c r="E9" s="47" t="s">
        <v>26</v>
      </c>
      <c r="F9" s="36" t="s">
        <v>24</v>
      </c>
      <c r="G9" s="10" t="s">
        <v>3</v>
      </c>
      <c r="H9" s="10" t="s">
        <v>18</v>
      </c>
      <c r="I9" s="9" t="s">
        <v>18</v>
      </c>
      <c r="J9" s="47" t="s">
        <v>26</v>
      </c>
      <c r="K9" s="36" t="s">
        <v>24</v>
      </c>
      <c r="L9" s="9" t="s">
        <v>22</v>
      </c>
      <c r="M9" s="9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7"/>
      <c r="E10" s="26" t="s">
        <v>33</v>
      </c>
      <c r="F10" s="37">
        <v>39814</v>
      </c>
      <c r="G10" s="15"/>
      <c r="H10" s="15"/>
      <c r="I10" s="15"/>
      <c r="J10" s="26" t="s">
        <v>33</v>
      </c>
      <c r="K10" s="37">
        <v>39814</v>
      </c>
      <c r="L10" s="13"/>
      <c r="M10" s="13"/>
      <c r="N10" s="17"/>
      <c r="O10" s="26" t="s">
        <v>33</v>
      </c>
      <c r="P10" s="37">
        <v>39814</v>
      </c>
    </row>
    <row r="11" spans="2:16" ht="12.75">
      <c r="B11" s="3" t="s">
        <v>7</v>
      </c>
      <c r="C11" s="5">
        <v>2</v>
      </c>
      <c r="D11" s="19">
        <v>1880</v>
      </c>
      <c r="E11" s="20">
        <f>D11/D17</f>
        <v>0.12369234818080137</v>
      </c>
      <c r="F11" s="19">
        <f>D11+giugno!$F$11</f>
        <v>10737</v>
      </c>
      <c r="G11" s="21" t="s">
        <v>7</v>
      </c>
      <c r="H11" s="5">
        <v>3</v>
      </c>
      <c r="I11" s="19">
        <v>1705</v>
      </c>
      <c r="J11" s="20">
        <f>I11/I17</f>
        <v>0.11217843279163103</v>
      </c>
      <c r="K11" s="19">
        <f>I11+giugno!$K$11</f>
        <v>24545</v>
      </c>
      <c r="L11" s="34">
        <v>908</v>
      </c>
      <c r="M11" s="5">
        <v>4</v>
      </c>
      <c r="N11" s="19">
        <v>3805</v>
      </c>
      <c r="O11" s="20">
        <f>N11/N17</f>
        <v>0.2503454174616751</v>
      </c>
      <c r="P11" s="19">
        <f>N11+giugno!$P$11</f>
        <v>67561</v>
      </c>
    </row>
    <row r="12" spans="2:16" ht="12.75">
      <c r="B12" s="9" t="s">
        <v>14</v>
      </c>
      <c r="C12" s="23">
        <v>1</v>
      </c>
      <c r="D12" s="24">
        <v>2100</v>
      </c>
      <c r="E12" s="25">
        <f>D12/D17</f>
        <v>0.13816698467004407</v>
      </c>
      <c r="F12" s="24">
        <f>D12+giugno!$F$12</f>
        <v>36390</v>
      </c>
      <c r="G12" s="10" t="s">
        <v>8</v>
      </c>
      <c r="H12" s="23">
        <v>1</v>
      </c>
      <c r="I12" s="24">
        <v>2100</v>
      </c>
      <c r="J12" s="25">
        <f>I12/I17</f>
        <v>0.13816698467004407</v>
      </c>
      <c r="K12" s="24">
        <f>I12+giugno!$K$12</f>
        <v>43016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N12+giugno!$P$12</f>
        <v>7458</v>
      </c>
    </row>
    <row r="13" spans="2:16" ht="12.75">
      <c r="B13" s="9" t="s">
        <v>10</v>
      </c>
      <c r="C13" s="23">
        <v>5</v>
      </c>
      <c r="D13" s="24">
        <v>7556</v>
      </c>
      <c r="E13" s="25">
        <f>D13/D17</f>
        <v>0.4971379696032634</v>
      </c>
      <c r="F13" s="24">
        <f>D13+giugno!$F$13</f>
        <v>110734</v>
      </c>
      <c r="G13" s="10" t="s">
        <v>9</v>
      </c>
      <c r="H13" s="23">
        <v>5</v>
      </c>
      <c r="I13" s="24">
        <v>5711</v>
      </c>
      <c r="J13" s="25">
        <f>I13/I17</f>
        <v>0.37574840450029606</v>
      </c>
      <c r="K13" s="24">
        <f>I13+giugno!$K$13</f>
        <v>57578</v>
      </c>
      <c r="L13" s="9" t="s">
        <v>12</v>
      </c>
      <c r="M13" s="23">
        <v>9</v>
      </c>
      <c r="N13" s="24">
        <v>11394</v>
      </c>
      <c r="O13" s="25">
        <f>N13/N17</f>
        <v>0.7496545825383248</v>
      </c>
      <c r="P13" s="24">
        <f>N13+giugno!$P$13</f>
        <v>91904</v>
      </c>
    </row>
    <row r="14" spans="2:16" ht="12.75">
      <c r="B14" s="9" t="s">
        <v>16</v>
      </c>
      <c r="C14" s="23">
        <v>0</v>
      </c>
      <c r="D14" s="24">
        <v>0</v>
      </c>
      <c r="E14" s="25">
        <f>D14/D17</f>
        <v>0</v>
      </c>
      <c r="F14" s="24">
        <f>D14+giugno!$F$14</f>
        <v>1980</v>
      </c>
      <c r="G14" s="10" t="s">
        <v>11</v>
      </c>
      <c r="H14" s="24">
        <v>4</v>
      </c>
      <c r="I14" s="24">
        <v>5683</v>
      </c>
      <c r="J14" s="25">
        <f>I14/I17</f>
        <v>0.37390617803802884</v>
      </c>
      <c r="K14" s="24">
        <f>I14+giugno!$K$14</f>
        <v>41784</v>
      </c>
      <c r="L14" s="23"/>
      <c r="M14" s="23"/>
      <c r="N14" s="24"/>
      <c r="O14" s="25"/>
      <c r="P14" s="24"/>
    </row>
    <row r="15" spans="2:16" ht="12.75">
      <c r="B15" s="9" t="s">
        <v>23</v>
      </c>
      <c r="C15" s="23">
        <v>5</v>
      </c>
      <c r="D15" s="24">
        <v>3663</v>
      </c>
      <c r="E15" s="25">
        <f>D15/D17</f>
        <v>0.24100269754589118</v>
      </c>
      <c r="F15" s="24">
        <f>D15+giugno!F15</f>
        <v>7082</v>
      </c>
      <c r="G15" s="10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9" t="s">
        <v>32</v>
      </c>
      <c r="C16" s="23">
        <v>0</v>
      </c>
      <c r="D16" s="24">
        <v>0</v>
      </c>
      <c r="E16" s="25">
        <f>D16/D17</f>
        <v>0</v>
      </c>
      <c r="F16" s="24">
        <f>D16+giugno!$F$16</f>
        <v>0</v>
      </c>
      <c r="G16" s="24"/>
      <c r="H16" s="24"/>
      <c r="I16" s="38"/>
      <c r="J16" s="25"/>
      <c r="K16" s="38"/>
      <c r="L16" s="23"/>
      <c r="M16" s="23"/>
      <c r="N16" s="24"/>
      <c r="O16" s="25"/>
      <c r="P16" s="24"/>
    </row>
    <row r="17" spans="2:16" ht="13.5" thickBot="1">
      <c r="B17" s="53" t="s">
        <v>4</v>
      </c>
      <c r="C17" s="53">
        <f>SUM(C11:C16)</f>
        <v>13</v>
      </c>
      <c r="D17" s="54">
        <f>SUM(D11:D16)</f>
        <v>15199</v>
      </c>
      <c r="E17" s="39">
        <f>SUM(E11:E16)</f>
        <v>1</v>
      </c>
      <c r="F17" s="55">
        <f>SUM(F11:F16)</f>
        <v>166923</v>
      </c>
      <c r="G17" s="53" t="s">
        <v>4</v>
      </c>
      <c r="H17" s="55">
        <f>SUM(H11:H14)</f>
        <v>13</v>
      </c>
      <c r="I17" s="54">
        <f>SUM(I11:I14)</f>
        <v>15199</v>
      </c>
      <c r="J17" s="39">
        <f>SUM(J11:J14)</f>
        <v>1</v>
      </c>
      <c r="K17" s="55">
        <f>SUM(K11:K14)</f>
        <v>166923</v>
      </c>
      <c r="L17" s="53" t="s">
        <v>4</v>
      </c>
      <c r="M17" s="53">
        <f>SUM(M11:M16)</f>
        <v>13</v>
      </c>
      <c r="N17" s="54">
        <f>SUM(N11:N13)</f>
        <v>15199</v>
      </c>
      <c r="O17" s="39">
        <f>SUM(O11:O13)</f>
        <v>1</v>
      </c>
      <c r="P17" s="55">
        <f>SUM(P11:P13)</f>
        <v>166923</v>
      </c>
    </row>
    <row r="18" spans="4:16" ht="12.75">
      <c r="D18" s="30"/>
      <c r="F18" s="30"/>
      <c r="G18" s="30"/>
      <c r="H18" s="30"/>
      <c r="I18" s="30"/>
      <c r="K18" s="30"/>
      <c r="N18" s="30"/>
      <c r="P18" s="30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1"/>
      <c r="E20" s="32"/>
      <c r="F20" s="31"/>
      <c r="G20" s="31"/>
      <c r="H20" s="31"/>
      <c r="I20" s="31"/>
      <c r="J20" s="32"/>
      <c r="K20" s="31"/>
      <c r="L20" s="32"/>
      <c r="M20" s="32"/>
      <c r="N20" s="31"/>
      <c r="O20" s="32"/>
      <c r="P20" s="31"/>
    </row>
    <row r="21" spans="4:16" ht="12.75">
      <c r="D21" s="30"/>
      <c r="F21" s="30"/>
      <c r="G21" s="30"/>
      <c r="H21" s="30"/>
      <c r="I21" s="30"/>
      <c r="K21" s="30"/>
      <c r="N21" s="30"/>
      <c r="P21" s="30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3"/>
      <c r="F30" s="30"/>
      <c r="G30" s="30"/>
      <c r="H30" s="30"/>
      <c r="I30" s="30"/>
      <c r="K30" s="30"/>
      <c r="N30" s="30"/>
      <c r="P30" s="30"/>
    </row>
    <row r="31" spans="4:16" ht="12.75">
      <c r="D31" s="30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D60" sqref="D60"/>
    </sheetView>
  </sheetViews>
  <sheetFormatPr defaultColWidth="9.140625" defaultRowHeight="12.75"/>
  <cols>
    <col min="1" max="1" width="10.421875" style="1" customWidth="1"/>
    <col min="2" max="2" width="6.421875" style="1" bestFit="1" customWidth="1"/>
    <col min="3" max="3" width="8.57421875" style="1" bestFit="1" customWidth="1"/>
    <col min="4" max="4" width="8.7109375" style="1" bestFit="1" customWidth="1"/>
    <col min="5" max="5" width="7.421875" style="1" bestFit="1" customWidth="1"/>
    <col min="6" max="6" width="8.57421875" style="1" bestFit="1" customWidth="1"/>
    <col min="7" max="16384" width="9.140625" style="1" customWidth="1"/>
  </cols>
  <sheetData>
    <row r="1" spans="1:19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85" t="s">
        <v>13</v>
      </c>
      <c r="M7" s="77"/>
      <c r="N7" s="77"/>
      <c r="O7" s="77"/>
      <c r="P7" s="78"/>
    </row>
    <row r="8" spans="2:16" ht="12.75">
      <c r="B8" s="21"/>
      <c r="C8" s="4" t="s">
        <v>5</v>
      </c>
      <c r="D8" s="8" t="s">
        <v>19</v>
      </c>
      <c r="E8" s="3" t="s">
        <v>6</v>
      </c>
      <c r="F8" s="35" t="s">
        <v>4</v>
      </c>
      <c r="G8" s="21"/>
      <c r="H8" s="3" t="s">
        <v>5</v>
      </c>
      <c r="I8" s="3" t="s">
        <v>19</v>
      </c>
      <c r="J8" s="3" t="s">
        <v>6</v>
      </c>
      <c r="K8" s="35" t="s">
        <v>4</v>
      </c>
      <c r="L8" s="3"/>
      <c r="M8" s="3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9" t="s">
        <v>0</v>
      </c>
      <c r="C9" s="8" t="s">
        <v>18</v>
      </c>
      <c r="D9" s="8" t="s">
        <v>18</v>
      </c>
      <c r="E9" s="47" t="s">
        <v>26</v>
      </c>
      <c r="F9" s="36" t="s">
        <v>24</v>
      </c>
      <c r="G9" s="10" t="s">
        <v>3</v>
      </c>
      <c r="H9" s="10" t="s">
        <v>18</v>
      </c>
      <c r="I9" s="9" t="s">
        <v>18</v>
      </c>
      <c r="J9" s="47" t="s">
        <v>26</v>
      </c>
      <c r="K9" s="36" t="s">
        <v>24</v>
      </c>
      <c r="L9" s="9" t="s">
        <v>22</v>
      </c>
      <c r="M9" s="9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7"/>
      <c r="E10" s="26" t="s">
        <v>33</v>
      </c>
      <c r="F10" s="37">
        <v>39814</v>
      </c>
      <c r="G10" s="15"/>
      <c r="H10" s="15"/>
      <c r="I10" s="15"/>
      <c r="J10" s="26" t="s">
        <v>33</v>
      </c>
      <c r="K10" s="37">
        <v>39814</v>
      </c>
      <c r="L10" s="13"/>
      <c r="M10" s="13"/>
      <c r="N10" s="17"/>
      <c r="O10" s="26" t="s">
        <v>33</v>
      </c>
      <c r="P10" s="37">
        <v>39814</v>
      </c>
    </row>
    <row r="11" spans="2:16" ht="12.75">
      <c r="B11" s="3" t="s">
        <v>7</v>
      </c>
      <c r="C11" s="5">
        <v>1</v>
      </c>
      <c r="D11" s="19">
        <v>7785</v>
      </c>
      <c r="E11" s="20">
        <f>D11/D17</f>
        <v>0.25551398188263097</v>
      </c>
      <c r="F11" s="19">
        <f>D11+luglio!$F$11</f>
        <v>18522</v>
      </c>
      <c r="G11" s="21" t="s">
        <v>7</v>
      </c>
      <c r="H11" s="5">
        <v>0</v>
      </c>
      <c r="I11" s="19">
        <v>0</v>
      </c>
      <c r="J11" s="20">
        <f>I11/I17</f>
        <v>0</v>
      </c>
      <c r="K11" s="19">
        <f>I11+luglio!$K$11</f>
        <v>24545</v>
      </c>
      <c r="L11" s="34">
        <v>908</v>
      </c>
      <c r="M11" s="5">
        <v>1</v>
      </c>
      <c r="N11" s="19">
        <v>540</v>
      </c>
      <c r="O11" s="20">
        <f>N11/N17</f>
        <v>0.017723513194170933</v>
      </c>
      <c r="P11" s="19">
        <f>N11+luglio!$P$11</f>
        <v>68101</v>
      </c>
    </row>
    <row r="12" spans="2:16" ht="12.75">
      <c r="B12" s="9" t="s">
        <v>14</v>
      </c>
      <c r="C12" s="23">
        <v>3</v>
      </c>
      <c r="D12" s="24">
        <v>14683</v>
      </c>
      <c r="E12" s="25">
        <f>D12/D17</f>
        <v>0.48191545227779964</v>
      </c>
      <c r="F12" s="24">
        <f>D12+luglio!$F$12</f>
        <v>51073</v>
      </c>
      <c r="G12" s="10" t="s">
        <v>8</v>
      </c>
      <c r="H12" s="23">
        <v>1</v>
      </c>
      <c r="I12" s="24">
        <v>540</v>
      </c>
      <c r="J12" s="25">
        <f>I12/I17</f>
        <v>0.017723513194170933</v>
      </c>
      <c r="K12" s="24">
        <f>I12+luglio!$K$12</f>
        <v>43556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N12+luglio!$P$12</f>
        <v>7458</v>
      </c>
    </row>
    <row r="13" spans="2:16" ht="12.75">
      <c r="B13" s="9" t="s">
        <v>10</v>
      </c>
      <c r="C13" s="23">
        <v>6</v>
      </c>
      <c r="D13" s="24">
        <v>8000</v>
      </c>
      <c r="E13" s="25">
        <f>D13/D17</f>
        <v>0.2625705658395694</v>
      </c>
      <c r="F13" s="24">
        <f>D13+luglio!$F$13</f>
        <v>118734</v>
      </c>
      <c r="G13" s="10" t="s">
        <v>9</v>
      </c>
      <c r="H13" s="23">
        <v>4</v>
      </c>
      <c r="I13" s="24">
        <v>16783</v>
      </c>
      <c r="J13" s="25">
        <f>I13/I17</f>
        <v>0.5508402258106866</v>
      </c>
      <c r="K13" s="24">
        <f>I13+luglio!$K$13</f>
        <v>74361</v>
      </c>
      <c r="L13" s="9" t="s">
        <v>12</v>
      </c>
      <c r="M13" s="23">
        <v>9</v>
      </c>
      <c r="N13" s="24">
        <v>29928</v>
      </c>
      <c r="O13" s="25">
        <f>N13/N17</f>
        <v>0.982276486805829</v>
      </c>
      <c r="P13" s="24">
        <f>N13+luglio!$P$13</f>
        <v>121832</v>
      </c>
    </row>
    <row r="14" spans="2:16" ht="12.75">
      <c r="B14" s="9" t="s">
        <v>16</v>
      </c>
      <c r="C14" s="23">
        <v>0</v>
      </c>
      <c r="D14" s="24">
        <v>0</v>
      </c>
      <c r="E14" s="25">
        <f>D14/D17</f>
        <v>0</v>
      </c>
      <c r="F14" s="24">
        <f>D14+luglio!$F$14</f>
        <v>1980</v>
      </c>
      <c r="G14" s="10" t="s">
        <v>11</v>
      </c>
      <c r="H14" s="24">
        <v>5</v>
      </c>
      <c r="I14" s="24">
        <v>13145</v>
      </c>
      <c r="J14" s="25">
        <f>I14/I17</f>
        <v>0.43143626099514243</v>
      </c>
      <c r="K14" s="24">
        <f>I14+luglio!$K$14</f>
        <v>54929</v>
      </c>
      <c r="L14" s="23"/>
      <c r="M14" s="23"/>
      <c r="N14" s="24"/>
      <c r="O14" s="25"/>
      <c r="P14" s="24"/>
    </row>
    <row r="15" spans="2:16" ht="12.75">
      <c r="B15" s="9" t="s">
        <v>23</v>
      </c>
      <c r="C15" s="23">
        <v>0</v>
      </c>
      <c r="D15" s="24">
        <v>0</v>
      </c>
      <c r="E15" s="25">
        <f>D15/D17</f>
        <v>0</v>
      </c>
      <c r="F15" s="24">
        <f>D15+luglio!F15</f>
        <v>7082</v>
      </c>
      <c r="G15" s="10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9" t="s">
        <v>32</v>
      </c>
      <c r="C16" s="23">
        <v>0</v>
      </c>
      <c r="D16" s="24">
        <v>0</v>
      </c>
      <c r="E16" s="25">
        <f>D16/D17</f>
        <v>0</v>
      </c>
      <c r="F16" s="24">
        <f>D16+luglio!$F$16</f>
        <v>0</v>
      </c>
      <c r="G16" s="24"/>
      <c r="H16" s="24"/>
      <c r="I16" s="38"/>
      <c r="J16" s="25"/>
      <c r="K16" s="38"/>
      <c r="L16" s="23"/>
      <c r="M16" s="23"/>
      <c r="N16" s="24"/>
      <c r="O16" s="25"/>
      <c r="P16" s="24"/>
    </row>
    <row r="17" spans="2:16" ht="13.5" thickBot="1">
      <c r="B17" s="53" t="s">
        <v>4</v>
      </c>
      <c r="C17" s="53">
        <f>SUM(C11:C16)</f>
        <v>10</v>
      </c>
      <c r="D17" s="54">
        <f>SUM(D11:D16)</f>
        <v>30468</v>
      </c>
      <c r="E17" s="39">
        <f>SUM(E11:E16)</f>
        <v>1</v>
      </c>
      <c r="F17" s="55">
        <f>SUM(F11:F16)</f>
        <v>197391</v>
      </c>
      <c r="G17" s="53" t="s">
        <v>4</v>
      </c>
      <c r="H17" s="55">
        <f>SUM(H11:H14)</f>
        <v>10</v>
      </c>
      <c r="I17" s="54">
        <f>SUM(I11:I14)</f>
        <v>30468</v>
      </c>
      <c r="J17" s="39">
        <f>SUM(J11:J14)</f>
        <v>1</v>
      </c>
      <c r="K17" s="55">
        <f>SUM(K11:K14)</f>
        <v>197391</v>
      </c>
      <c r="L17" s="53" t="s">
        <v>4</v>
      </c>
      <c r="M17" s="53">
        <f>SUM(M11:M16)</f>
        <v>10</v>
      </c>
      <c r="N17" s="54">
        <f>SUM(N11:N13)</f>
        <v>30468</v>
      </c>
      <c r="O17" s="39">
        <f>SUM(O11:O13)</f>
        <v>1</v>
      </c>
      <c r="P17" s="55">
        <f>SUM(P11:P13)</f>
        <v>197391</v>
      </c>
    </row>
    <row r="18" spans="4:16" ht="12.75">
      <c r="D18" s="30"/>
      <c r="F18" s="30"/>
      <c r="G18" s="30"/>
      <c r="H18" s="30"/>
      <c r="I18" s="30"/>
      <c r="K18" s="30"/>
      <c r="N18" s="30"/>
      <c r="P18" s="30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1"/>
      <c r="E20" s="32"/>
      <c r="F20" s="31"/>
      <c r="G20" s="31"/>
      <c r="H20" s="31"/>
      <c r="I20" s="31"/>
      <c r="J20" s="32"/>
      <c r="K20" s="31"/>
      <c r="L20" s="32"/>
      <c r="M20" s="32"/>
      <c r="N20" s="31"/>
      <c r="O20" s="32"/>
      <c r="P20" s="31"/>
    </row>
    <row r="21" spans="4:16" ht="12.75">
      <c r="D21" s="30"/>
      <c r="F21" s="30"/>
      <c r="G21" s="30"/>
      <c r="H21" s="30"/>
      <c r="I21" s="30"/>
      <c r="K21" s="30"/>
      <c r="N21" s="30"/>
      <c r="P21" s="30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3"/>
      <c r="F30" s="30"/>
      <c r="G30" s="30"/>
      <c r="H30" s="30"/>
      <c r="I30" s="30"/>
      <c r="K30" s="30"/>
      <c r="N30" s="30"/>
      <c r="P30" s="30"/>
    </row>
    <row r="31" spans="4:16" ht="12.75">
      <c r="D31" s="30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C59" sqref="C59"/>
    </sheetView>
  </sheetViews>
  <sheetFormatPr defaultColWidth="9.140625" defaultRowHeight="12.75"/>
  <cols>
    <col min="1" max="1" width="10.421875" style="1" customWidth="1"/>
    <col min="2" max="2" width="6.421875" style="1" bestFit="1" customWidth="1"/>
    <col min="3" max="3" width="8.57421875" style="1" bestFit="1" customWidth="1"/>
    <col min="4" max="4" width="13.00390625" style="1" customWidth="1"/>
    <col min="5" max="5" width="7.421875" style="1" bestFit="1" customWidth="1"/>
    <col min="6" max="6" width="12.7109375" style="1" customWidth="1"/>
    <col min="7" max="7" width="10.140625" style="1" bestFit="1" customWidth="1"/>
    <col min="8" max="8" width="8.57421875" style="1" customWidth="1"/>
    <col min="9" max="9" width="8.7109375" style="1" bestFit="1" customWidth="1"/>
    <col min="10" max="10" width="7.421875" style="1" bestFit="1" customWidth="1"/>
    <col min="11" max="12" width="10.140625" style="1" bestFit="1" customWidth="1"/>
    <col min="13" max="13" width="8.57421875" style="1" bestFit="1" customWidth="1"/>
    <col min="14" max="14" width="9.140625" style="1" customWidth="1"/>
    <col min="15" max="15" width="7.421875" style="1" bestFit="1" customWidth="1"/>
    <col min="16" max="16" width="8.57421875" style="1" bestFit="1" customWidth="1"/>
    <col min="17" max="16384" width="9.140625" style="1" customWidth="1"/>
  </cols>
  <sheetData>
    <row r="1" spans="1:19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2.75">
      <c r="A4" s="84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ht="13.5" thickBot="1"/>
    <row r="7" spans="2:16" ht="13.5" thickBot="1">
      <c r="B7" s="79" t="s">
        <v>1</v>
      </c>
      <c r="C7" s="80"/>
      <c r="D7" s="80"/>
      <c r="E7" s="80"/>
      <c r="F7" s="81"/>
      <c r="G7" s="82" t="s">
        <v>2</v>
      </c>
      <c r="H7" s="80"/>
      <c r="I7" s="80"/>
      <c r="J7" s="80"/>
      <c r="K7" s="81"/>
      <c r="L7" s="85" t="s">
        <v>13</v>
      </c>
      <c r="M7" s="77"/>
      <c r="N7" s="77"/>
      <c r="O7" s="77"/>
      <c r="P7" s="78"/>
    </row>
    <row r="8" spans="2:16" ht="12.75">
      <c r="B8" s="21"/>
      <c r="C8" s="4" t="s">
        <v>5</v>
      </c>
      <c r="D8" s="8" t="s">
        <v>19</v>
      </c>
      <c r="E8" s="3" t="s">
        <v>6</v>
      </c>
      <c r="F8" s="35" t="s">
        <v>4</v>
      </c>
      <c r="G8" s="21"/>
      <c r="H8" s="3" t="s">
        <v>5</v>
      </c>
      <c r="I8" s="3" t="s">
        <v>19</v>
      </c>
      <c r="J8" s="3" t="s">
        <v>6</v>
      </c>
      <c r="K8" s="35" t="s">
        <v>4</v>
      </c>
      <c r="L8" s="3"/>
      <c r="M8" s="3" t="s">
        <v>5</v>
      </c>
      <c r="N8" s="8" t="s">
        <v>19</v>
      </c>
      <c r="O8" s="3" t="s">
        <v>6</v>
      </c>
      <c r="P8" s="35" t="s">
        <v>4</v>
      </c>
    </row>
    <row r="9" spans="2:16" ht="12.75">
      <c r="B9" s="9" t="s">
        <v>0</v>
      </c>
      <c r="C9" s="8" t="s">
        <v>18</v>
      </c>
      <c r="D9" s="8" t="s">
        <v>18</v>
      </c>
      <c r="E9" s="47" t="s">
        <v>26</v>
      </c>
      <c r="F9" s="36" t="s">
        <v>24</v>
      </c>
      <c r="G9" s="10" t="s">
        <v>3</v>
      </c>
      <c r="H9" s="10" t="s">
        <v>18</v>
      </c>
      <c r="I9" s="9" t="s">
        <v>18</v>
      </c>
      <c r="J9" s="47" t="s">
        <v>26</v>
      </c>
      <c r="K9" s="36" t="s">
        <v>24</v>
      </c>
      <c r="L9" s="9" t="s">
        <v>22</v>
      </c>
      <c r="M9" s="9" t="s">
        <v>18</v>
      </c>
      <c r="N9" s="8" t="s">
        <v>18</v>
      </c>
      <c r="O9" s="47" t="s">
        <v>26</v>
      </c>
      <c r="P9" s="36" t="s">
        <v>24</v>
      </c>
    </row>
    <row r="10" spans="2:16" ht="13.5" thickBot="1">
      <c r="B10" s="13"/>
      <c r="C10" s="14"/>
      <c r="D10" s="17"/>
      <c r="E10" s="26" t="s">
        <v>33</v>
      </c>
      <c r="F10" s="37">
        <v>39814</v>
      </c>
      <c r="G10" s="15"/>
      <c r="H10" s="15"/>
      <c r="I10" s="15"/>
      <c r="J10" s="26" t="s">
        <v>33</v>
      </c>
      <c r="K10" s="37">
        <v>39814</v>
      </c>
      <c r="L10" s="13"/>
      <c r="M10" s="13"/>
      <c r="N10" s="17"/>
      <c r="O10" s="26" t="s">
        <v>33</v>
      </c>
      <c r="P10" s="37">
        <v>39814</v>
      </c>
    </row>
    <row r="11" spans="2:16" ht="12.75">
      <c r="B11" s="3" t="s">
        <v>7</v>
      </c>
      <c r="C11" s="40">
        <v>1</v>
      </c>
      <c r="D11" s="19">
        <v>1162</v>
      </c>
      <c r="E11" s="42">
        <f aca="true" t="shared" si="0" ref="E11:E16">D11/$D$17</f>
        <v>0.12052691629499014</v>
      </c>
      <c r="F11" s="19">
        <f>D11+settembre!F11</f>
        <v>19684</v>
      </c>
      <c r="G11" s="21" t="s">
        <v>7</v>
      </c>
      <c r="H11" s="40">
        <v>1</v>
      </c>
      <c r="I11" s="19">
        <v>1162</v>
      </c>
      <c r="J11" s="42">
        <f>I11/$I$17</f>
        <v>0.12052691629499014</v>
      </c>
      <c r="K11" s="19">
        <f>I11+settembre!K11</f>
        <v>25707</v>
      </c>
      <c r="L11" s="34">
        <v>908</v>
      </c>
      <c r="M11" s="40">
        <v>4</v>
      </c>
      <c r="N11" s="19">
        <v>3272</v>
      </c>
      <c r="O11" s="42">
        <f>N11/N17</f>
        <v>0.33938388134010994</v>
      </c>
      <c r="P11" s="19">
        <f>N11+settembre!P11</f>
        <v>71373</v>
      </c>
    </row>
    <row r="12" spans="2:16" ht="12.75">
      <c r="B12" s="9" t="s">
        <v>14</v>
      </c>
      <c r="C12" s="41">
        <v>1</v>
      </c>
      <c r="D12" s="24">
        <v>644</v>
      </c>
      <c r="E12" s="25">
        <f t="shared" si="0"/>
        <v>0.06679804999481381</v>
      </c>
      <c r="F12" s="24">
        <f>D12+settembre!F12</f>
        <v>51717</v>
      </c>
      <c r="G12" s="10" t="s">
        <v>8</v>
      </c>
      <c r="H12" s="41">
        <v>3</v>
      </c>
      <c r="I12" s="24">
        <v>2110</v>
      </c>
      <c r="J12" s="25">
        <f>I12/$I$17</f>
        <v>0.2188569650451198</v>
      </c>
      <c r="K12" s="24">
        <f>I12+settembre!K12</f>
        <v>45666</v>
      </c>
      <c r="L12" s="22">
        <v>198</v>
      </c>
      <c r="M12" s="41">
        <v>0</v>
      </c>
      <c r="N12" s="24">
        <v>0</v>
      </c>
      <c r="O12" s="25">
        <f>N12/N17</f>
        <v>0</v>
      </c>
      <c r="P12" s="24">
        <f>N12+settembre!P12</f>
        <v>7458</v>
      </c>
    </row>
    <row r="13" spans="2:16" ht="12.75">
      <c r="B13" s="9" t="s">
        <v>10</v>
      </c>
      <c r="C13" s="41">
        <v>7</v>
      </c>
      <c r="D13" s="24">
        <v>6821</v>
      </c>
      <c r="E13" s="25">
        <f t="shared" si="0"/>
        <v>0.7074992220723991</v>
      </c>
      <c r="F13" s="24">
        <f>D13+settembre!F13</f>
        <v>125555</v>
      </c>
      <c r="G13" s="10" t="s">
        <v>9</v>
      </c>
      <c r="H13" s="41">
        <v>3</v>
      </c>
      <c r="I13" s="24">
        <v>3959</v>
      </c>
      <c r="J13" s="25">
        <f>I13/$I$17</f>
        <v>0.4106420495799191</v>
      </c>
      <c r="K13" s="24">
        <f>I13+settembre!K13</f>
        <v>78320</v>
      </c>
      <c r="L13" s="9" t="s">
        <v>12</v>
      </c>
      <c r="M13" s="41">
        <v>7</v>
      </c>
      <c r="N13" s="24">
        <v>6369</v>
      </c>
      <c r="O13" s="43">
        <f>N13/N17</f>
        <v>0.66061611865989</v>
      </c>
      <c r="P13" s="24">
        <f>N13+settembre!P13</f>
        <v>128201</v>
      </c>
    </row>
    <row r="14" spans="2:16" ht="12.75">
      <c r="B14" s="9" t="s">
        <v>16</v>
      </c>
      <c r="C14" s="41">
        <v>0</v>
      </c>
      <c r="D14" s="24">
        <v>0</v>
      </c>
      <c r="E14" s="25">
        <f t="shared" si="0"/>
        <v>0</v>
      </c>
      <c r="F14" s="24">
        <f>D14+settembre!F14</f>
        <v>1980</v>
      </c>
      <c r="G14" s="10" t="s">
        <v>11</v>
      </c>
      <c r="H14" s="44">
        <v>4</v>
      </c>
      <c r="I14" s="24">
        <v>2410</v>
      </c>
      <c r="J14" s="43">
        <f>I14/$I$17</f>
        <v>0.24997406907997097</v>
      </c>
      <c r="K14" s="24">
        <f>I14+settembre!K14</f>
        <v>57339</v>
      </c>
      <c r="L14" s="23"/>
      <c r="M14" s="41"/>
      <c r="N14" s="24"/>
      <c r="O14" s="43"/>
      <c r="P14" s="24"/>
    </row>
    <row r="15" spans="2:16" ht="12.75">
      <c r="B15" s="9" t="s">
        <v>23</v>
      </c>
      <c r="C15" s="41">
        <v>2</v>
      </c>
      <c r="D15" s="24">
        <v>1014</v>
      </c>
      <c r="E15" s="25">
        <f t="shared" si="0"/>
        <v>0.1051758116377969</v>
      </c>
      <c r="F15" s="24">
        <f>D15+settembre!F15</f>
        <v>8096</v>
      </c>
      <c r="G15" s="10"/>
      <c r="H15" s="44"/>
      <c r="I15" s="24"/>
      <c r="J15" s="43"/>
      <c r="K15" s="24"/>
      <c r="L15" s="23"/>
      <c r="M15" s="41"/>
      <c r="N15" s="24"/>
      <c r="O15" s="43"/>
      <c r="P15" s="24"/>
    </row>
    <row r="16" spans="2:16" ht="13.5" thickBot="1">
      <c r="B16" s="9" t="s">
        <v>32</v>
      </c>
      <c r="C16" s="41">
        <v>0</v>
      </c>
      <c r="D16" s="24">
        <v>0</v>
      </c>
      <c r="E16" s="43">
        <f t="shared" si="0"/>
        <v>0</v>
      </c>
      <c r="F16" s="24">
        <f>D16+settembre!F16</f>
        <v>0</v>
      </c>
      <c r="G16" s="24"/>
      <c r="H16" s="44"/>
      <c r="I16" s="38"/>
      <c r="J16" s="43"/>
      <c r="K16" s="38"/>
      <c r="L16" s="23"/>
      <c r="M16" s="41"/>
      <c r="N16" s="24"/>
      <c r="O16" s="43"/>
      <c r="P16" s="24"/>
    </row>
    <row r="17" spans="2:16" ht="13.5" thickBot="1">
      <c r="B17" s="53" t="s">
        <v>4</v>
      </c>
      <c r="C17" s="53">
        <f>SUM(C11:C16)</f>
        <v>11</v>
      </c>
      <c r="D17" s="54">
        <f>SUM(D11:D16)</f>
        <v>9641</v>
      </c>
      <c r="E17" s="39">
        <f>SUM(E11:E16)</f>
        <v>0.9999999999999999</v>
      </c>
      <c r="F17" s="55">
        <f>SUM(F11:F16)</f>
        <v>207032</v>
      </c>
      <c r="G17" s="53" t="s">
        <v>4</v>
      </c>
      <c r="H17" s="55">
        <f>SUM(H11:H14)</f>
        <v>11</v>
      </c>
      <c r="I17" s="54">
        <f>SUM(I11:I14)</f>
        <v>9641</v>
      </c>
      <c r="J17" s="39">
        <f>SUM(J11:J14)</f>
        <v>1</v>
      </c>
      <c r="K17" s="55">
        <f>SUM(K11:K14)</f>
        <v>207032</v>
      </c>
      <c r="L17" s="53" t="s">
        <v>4</v>
      </c>
      <c r="M17" s="53">
        <f>SUM(M11:M16)</f>
        <v>11</v>
      </c>
      <c r="N17" s="54">
        <f>SUM(N11:N13)</f>
        <v>9641</v>
      </c>
      <c r="O17" s="39">
        <f>SUM(O11:O13)</f>
        <v>1</v>
      </c>
      <c r="P17" s="55">
        <f>SUM(P11:P13)</f>
        <v>207032</v>
      </c>
    </row>
    <row r="18" spans="4:16" ht="12.75">
      <c r="D18" s="30"/>
      <c r="F18" s="30"/>
      <c r="G18" s="30"/>
      <c r="H18" s="30"/>
      <c r="I18" s="30"/>
      <c r="K18" s="30"/>
      <c r="N18" s="30"/>
      <c r="P18" s="30"/>
    </row>
    <row r="19" spans="4:16" ht="12.75">
      <c r="D19" s="30"/>
      <c r="F19" s="30"/>
      <c r="G19" s="30"/>
      <c r="H19" s="30"/>
      <c r="I19" s="30"/>
      <c r="K19" s="30"/>
      <c r="N19" s="30"/>
      <c r="P19" s="30"/>
    </row>
    <row r="20" spans="4:16" ht="12.75">
      <c r="D20" s="31"/>
      <c r="E20" s="32"/>
      <c r="F20" s="31"/>
      <c r="G20" s="31"/>
      <c r="H20" s="31"/>
      <c r="I20" s="31"/>
      <c r="J20" s="32"/>
      <c r="K20" s="31"/>
      <c r="L20" s="32"/>
      <c r="M20" s="32"/>
      <c r="N20" s="31"/>
      <c r="O20" s="32"/>
      <c r="P20" s="31"/>
    </row>
    <row r="21" spans="4:16" ht="12.75">
      <c r="D21" s="30"/>
      <c r="F21" s="30"/>
      <c r="G21" s="30"/>
      <c r="H21" s="30"/>
      <c r="I21" s="30"/>
      <c r="K21" s="30"/>
      <c r="N21" s="30"/>
      <c r="P21" s="30"/>
    </row>
    <row r="22" spans="4:16" ht="12.75">
      <c r="D22" s="30"/>
      <c r="F22" s="30"/>
      <c r="G22" s="30"/>
      <c r="H22" s="30"/>
      <c r="I22" s="30"/>
      <c r="K22" s="30"/>
      <c r="N22" s="30"/>
      <c r="P22" s="30"/>
    </row>
    <row r="23" spans="4:16" ht="12.75">
      <c r="D23" s="30"/>
      <c r="F23" s="30"/>
      <c r="G23" s="30"/>
      <c r="H23" s="30"/>
      <c r="I23" s="30"/>
      <c r="K23" s="30"/>
      <c r="N23" s="30"/>
      <c r="P23" s="30"/>
    </row>
    <row r="24" spans="4:16" ht="12.75">
      <c r="D24" s="30"/>
      <c r="F24" s="30"/>
      <c r="G24" s="30"/>
      <c r="H24" s="30"/>
      <c r="I24" s="30"/>
      <c r="K24" s="30"/>
      <c r="N24" s="30"/>
      <c r="P24" s="30"/>
    </row>
    <row r="25" spans="4:16" ht="12.75">
      <c r="D25" s="30"/>
      <c r="F25" s="30"/>
      <c r="G25" s="30"/>
      <c r="H25" s="30"/>
      <c r="I25" s="30"/>
      <c r="K25" s="30"/>
      <c r="N25" s="30"/>
      <c r="P25" s="30"/>
    </row>
    <row r="26" spans="4:16" ht="12.75">
      <c r="D26" s="30"/>
      <c r="F26" s="30"/>
      <c r="G26" s="30"/>
      <c r="H26" s="30"/>
      <c r="I26" s="30"/>
      <c r="K26" s="30"/>
      <c r="N26" s="30"/>
      <c r="P26" s="30"/>
    </row>
    <row r="27" spans="4:16" ht="12.75">
      <c r="D27" s="30"/>
      <c r="F27" s="30"/>
      <c r="G27" s="30"/>
      <c r="H27" s="30"/>
      <c r="I27" s="30"/>
      <c r="K27" s="30"/>
      <c r="N27" s="30"/>
      <c r="P27" s="30"/>
    </row>
    <row r="28" spans="4:16" ht="12.75">
      <c r="D28" s="30"/>
      <c r="F28" s="30"/>
      <c r="G28" s="30"/>
      <c r="H28" s="30"/>
      <c r="I28" s="30"/>
      <c r="K28" s="30"/>
      <c r="N28" s="30"/>
      <c r="P28" s="30"/>
    </row>
    <row r="29" spans="4:16" ht="12.75">
      <c r="D29" s="30"/>
      <c r="F29" s="30"/>
      <c r="G29" s="30"/>
      <c r="H29" s="30"/>
      <c r="I29" s="30"/>
      <c r="K29" s="30"/>
      <c r="N29" s="30"/>
      <c r="P29" s="30"/>
    </row>
    <row r="30" spans="4:16" ht="12.75">
      <c r="D30" s="33"/>
      <c r="F30" s="30"/>
      <c r="G30" s="30"/>
      <c r="H30" s="30"/>
      <c r="I30" s="30"/>
      <c r="K30" s="30"/>
      <c r="N30" s="30"/>
      <c r="P30" s="30"/>
    </row>
    <row r="31" spans="4:16" ht="12.75">
      <c r="D31" s="30"/>
      <c r="F31" s="30"/>
      <c r="G31" s="30"/>
      <c r="H31" s="30"/>
      <c r="I31" s="30"/>
      <c r="K31" s="30"/>
      <c r="N31" s="30"/>
      <c r="P31" s="30"/>
    </row>
    <row r="32" spans="4:16" ht="12.75">
      <c r="D32" s="30"/>
      <c r="F32" s="30"/>
      <c r="G32" s="30"/>
      <c r="H32" s="30"/>
      <c r="I32" s="30"/>
      <c r="K32" s="30"/>
      <c r="N32" s="30"/>
      <c r="P32" s="30"/>
    </row>
    <row r="33" spans="4:16" ht="12.75">
      <c r="D33" s="30"/>
      <c r="F33" s="30"/>
      <c r="G33" s="30"/>
      <c r="H33" s="30"/>
      <c r="I33" s="30"/>
      <c r="K33" s="30"/>
      <c r="N33" s="30"/>
      <c r="P33" s="30"/>
    </row>
    <row r="34" spans="4:16" ht="12.75">
      <c r="D34" s="30"/>
      <c r="F34" s="30"/>
      <c r="G34" s="30"/>
      <c r="H34" s="30"/>
      <c r="I34" s="30"/>
      <c r="K34" s="30"/>
      <c r="N34" s="30"/>
      <c r="P34" s="30"/>
    </row>
    <row r="36" spans="1:7" ht="12.75">
      <c r="A36" s="87"/>
      <c r="B36" s="87"/>
      <c r="C36" s="87"/>
      <c r="D36" s="64"/>
      <c r="E36" s="87"/>
      <c r="F36" s="87"/>
      <c r="G36" s="65"/>
    </row>
    <row r="38" spans="2:4" ht="12.75">
      <c r="B38" s="86"/>
      <c r="C38" s="86"/>
      <c r="D38" s="48"/>
    </row>
    <row r="39" spans="2:11" ht="12.75">
      <c r="B39" s="86"/>
      <c r="C39" s="86"/>
      <c r="D39" s="48"/>
      <c r="I39" s="51"/>
      <c r="K39" s="50"/>
    </row>
    <row r="40" spans="2:12" ht="12.75">
      <c r="B40" s="86"/>
      <c r="C40" s="86"/>
      <c r="D40" s="48"/>
      <c r="L40" s="50"/>
    </row>
    <row r="41" spans="2:4" ht="12.75">
      <c r="B41" s="86"/>
      <c r="C41" s="86"/>
      <c r="D41" s="48"/>
    </row>
    <row r="42" spans="2:4" ht="12.75">
      <c r="B42" s="86"/>
      <c r="C42" s="86"/>
      <c r="D42" s="48"/>
    </row>
    <row r="43" ht="12.75">
      <c r="D43" s="48"/>
    </row>
    <row r="44" ht="12.75">
      <c r="D44" s="58"/>
    </row>
  </sheetData>
  <mergeCells count="15">
    <mergeCell ref="B42:C42"/>
    <mergeCell ref="B38:C38"/>
    <mergeCell ref="B39:C39"/>
    <mergeCell ref="B40:C40"/>
    <mergeCell ref="B41:C41"/>
    <mergeCell ref="A36:C36"/>
    <mergeCell ref="E36:F36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B54" sqref="B54"/>
    </sheetView>
  </sheetViews>
  <sheetFormatPr defaultColWidth="9.140625" defaultRowHeight="12.75"/>
  <cols>
    <col min="1" max="3" width="9.140625" style="1" customWidth="1"/>
    <col min="4" max="4" width="16.57421875" style="1" customWidth="1"/>
    <col min="5" max="5" width="13.8515625" style="1" customWidth="1"/>
    <col min="6" max="6" width="9.140625" style="1" customWidth="1"/>
    <col min="7" max="7" width="10.00390625" style="1" customWidth="1"/>
    <col min="8" max="8" width="12.8515625" style="1" customWidth="1"/>
    <col min="9" max="9" width="11.140625" style="1" customWidth="1"/>
    <col min="10" max="10" width="9.140625" style="1" customWidth="1"/>
    <col min="11" max="11" width="10.28125" style="1" customWidth="1"/>
    <col min="12" max="12" width="9.140625" style="1" customWidth="1"/>
    <col min="13" max="13" width="12.00390625" style="1" customWidth="1"/>
    <col min="14" max="16384" width="9.140625" style="1" customWidth="1"/>
  </cols>
  <sheetData>
    <row r="1" spans="1:16" ht="12.7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2.75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2.7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2.75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ht="13.5" thickBot="1"/>
    <row r="7" spans="2:13" ht="13.5" thickBot="1">
      <c r="B7" s="88" t="s">
        <v>36</v>
      </c>
      <c r="C7" s="89"/>
      <c r="D7" s="89"/>
      <c r="E7" s="90"/>
      <c r="F7" s="88" t="s">
        <v>37</v>
      </c>
      <c r="G7" s="89"/>
      <c r="H7" s="89"/>
      <c r="I7" s="90"/>
      <c r="J7" s="88" t="s">
        <v>38</v>
      </c>
      <c r="K7" s="89"/>
      <c r="L7" s="89"/>
      <c r="M7" s="90"/>
    </row>
    <row r="8" spans="2:13" ht="12.75">
      <c r="B8" s="24"/>
      <c r="C8" s="23" t="s">
        <v>27</v>
      </c>
      <c r="D8" s="66" t="s">
        <v>19</v>
      </c>
      <c r="E8" s="5" t="s">
        <v>6</v>
      </c>
      <c r="F8" s="19"/>
      <c r="G8" s="5" t="s">
        <v>27</v>
      </c>
      <c r="H8" s="66" t="s">
        <v>19</v>
      </c>
      <c r="I8" s="5" t="s">
        <v>6</v>
      </c>
      <c r="J8" s="5"/>
      <c r="K8" s="5" t="s">
        <v>28</v>
      </c>
      <c r="L8" s="66" t="s">
        <v>19</v>
      </c>
      <c r="M8" s="5" t="s">
        <v>6</v>
      </c>
    </row>
    <row r="9" spans="2:13" ht="12.75">
      <c r="B9" s="23" t="s">
        <v>0</v>
      </c>
      <c r="C9" s="23" t="s">
        <v>26</v>
      </c>
      <c r="D9" s="67" t="s">
        <v>29</v>
      </c>
      <c r="E9" s="68" t="s">
        <v>31</v>
      </c>
      <c r="F9" s="24" t="s">
        <v>3</v>
      </c>
      <c r="G9" s="24" t="s">
        <v>26</v>
      </c>
      <c r="H9" s="67" t="s">
        <v>29</v>
      </c>
      <c r="I9" s="23" t="s">
        <v>31</v>
      </c>
      <c r="J9" s="23" t="s">
        <v>22</v>
      </c>
      <c r="K9" s="23" t="s">
        <v>26</v>
      </c>
      <c r="L9" s="67" t="s">
        <v>29</v>
      </c>
      <c r="M9" s="68" t="s">
        <v>31</v>
      </c>
    </row>
    <row r="10" spans="2:13" ht="13.5" thickBot="1">
      <c r="B10" s="13"/>
      <c r="C10" s="13">
        <v>2009</v>
      </c>
      <c r="D10" s="13">
        <v>2009</v>
      </c>
      <c r="E10" s="13">
        <v>2009</v>
      </c>
      <c r="F10" s="15"/>
      <c r="G10" s="13">
        <v>2009</v>
      </c>
      <c r="H10" s="13">
        <v>2009</v>
      </c>
      <c r="I10" s="13">
        <v>2009</v>
      </c>
      <c r="J10" s="13"/>
      <c r="K10" s="13">
        <v>2009</v>
      </c>
      <c r="L10" s="13">
        <v>2009</v>
      </c>
      <c r="M10" s="13"/>
    </row>
    <row r="11" spans="2:13" ht="12.75">
      <c r="B11" s="5" t="s">
        <v>7</v>
      </c>
      <c r="C11" s="19">
        <f>febbraio!C11+marzo!C11+aprile!C11+maggio!C11+giugno!C11+luglio!C11+settembre!C11+novembre!C11</f>
        <v>8</v>
      </c>
      <c r="D11" s="19">
        <f>novembre!F11</f>
        <v>19684</v>
      </c>
      <c r="E11" s="20">
        <f aca="true" t="shared" si="0" ref="E11:E16">D11/$D$17</f>
        <v>0.09507708953205302</v>
      </c>
      <c r="F11" s="19" t="s">
        <v>7</v>
      </c>
      <c r="G11" s="5">
        <f>febbraio!H11+marzo!H11+aprile!H11+maggio!H11+giugno!H11+luglio!H11+settembre!H11+novembre!H11</f>
        <v>13</v>
      </c>
      <c r="H11" s="19">
        <f>novembre!K11</f>
        <v>25707</v>
      </c>
      <c r="I11" s="57">
        <f>H11/$H$17</f>
        <v>0.12416921055682213</v>
      </c>
      <c r="J11" s="70">
        <v>908</v>
      </c>
      <c r="K11" s="19">
        <f>febbraio!M11+marzo!M11+aprile!M11+maggio!M11+giugno!M11+luglio!M11+settembre!M11+novembre!M11</f>
        <v>24</v>
      </c>
      <c r="L11" s="19">
        <f>febbraio!N11+marzo!N11+aprile!N11+maggio!N11+giugno!N11+luglio!N11+settembre!N11+novembre!N11</f>
        <v>71373</v>
      </c>
      <c r="M11" s="20">
        <f>L11/$L$17</f>
        <v>0.34474380772054564</v>
      </c>
    </row>
    <row r="12" spans="2:13" ht="12.75">
      <c r="B12" s="23" t="s">
        <v>14</v>
      </c>
      <c r="C12" s="24">
        <f>febbraio!C12+marzo!C12+aprile!C12+maggio!C12+giugno!C12+luglio!C12+settembre!C12+novembre!C12</f>
        <v>20</v>
      </c>
      <c r="D12" s="24">
        <f>novembre!F12</f>
        <v>51717</v>
      </c>
      <c r="E12" s="25">
        <f t="shared" si="0"/>
        <v>0.24980196298156807</v>
      </c>
      <c r="F12" s="24" t="s">
        <v>8</v>
      </c>
      <c r="G12" s="23">
        <f>febbraio!H12+marzo!H12+aprile!H12+maggio!H12+giugno!H12+luglio!H12+settembre!H12+novembre!H12</f>
        <v>11</v>
      </c>
      <c r="H12" s="24">
        <f>novembre!K12</f>
        <v>45666</v>
      </c>
      <c r="I12" s="56">
        <f>H12/$H$17</f>
        <v>0.2205745971637235</v>
      </c>
      <c r="J12" s="71" t="s">
        <v>30</v>
      </c>
      <c r="K12" s="24">
        <f>febbraio!M12+marzo!M12+aprile!M12+maggio!M12+giugno!M12+luglio!M12+settembre!M12+novembre!M12</f>
        <v>1</v>
      </c>
      <c r="L12" s="24">
        <f>febbraio!N12+marzo!N12+aprile!N12+maggio!N12+giugno!N12+luglio!N12+settembre!N12+novembre!N12</f>
        <v>7458</v>
      </c>
      <c r="M12" s="25">
        <f>L12/$L$17</f>
        <v>0.03602341666988678</v>
      </c>
    </row>
    <row r="13" spans="2:13" ht="12.75">
      <c r="B13" s="23" t="s">
        <v>10</v>
      </c>
      <c r="C13" s="24">
        <f>febbraio!C13+marzo!C13+aprile!C13+maggio!C13+giugno!C13+luglio!C13+settembre!C13+novembre!C13</f>
        <v>47</v>
      </c>
      <c r="D13" s="24">
        <f>novembre!F13</f>
        <v>125555</v>
      </c>
      <c r="E13" s="25">
        <f t="shared" si="0"/>
        <v>0.606452142663936</v>
      </c>
      <c r="F13" s="24" t="s">
        <v>9</v>
      </c>
      <c r="G13" s="23">
        <f>febbraio!H13+marzo!H13+aprile!H13+maggio!H13+giugno!H13+luglio!H13+settembre!H13+novembre!H13</f>
        <v>31</v>
      </c>
      <c r="H13" s="24">
        <f>novembre!K13</f>
        <v>78320</v>
      </c>
      <c r="I13" s="56">
        <f>H13/$H$17</f>
        <v>0.3782990069168051</v>
      </c>
      <c r="J13" s="23" t="s">
        <v>12</v>
      </c>
      <c r="K13" s="24">
        <f>febbraio!M13+marzo!M13+aprile!M13+maggio!M13+giugno!M13+luglio!M13+settembre!M13+novembre!M13</f>
        <v>63</v>
      </c>
      <c r="L13" s="24">
        <f>febbraio!N13+marzo!N13+aprile!N13+maggio!N13+giugno!N13+luglio!N13+settembre!N13+novembre!N13</f>
        <v>128201</v>
      </c>
      <c r="M13" s="25">
        <f>L13/$L$17</f>
        <v>0.6192327756095676</v>
      </c>
    </row>
    <row r="14" spans="2:13" ht="12.75">
      <c r="B14" s="23" t="s">
        <v>16</v>
      </c>
      <c r="C14" s="24">
        <f>febbraio!C14+marzo!C14+aprile!C14+maggio!C14+giugno!C14+luglio!C14+settembre!C14+novembre!C14</f>
        <v>1</v>
      </c>
      <c r="D14" s="24">
        <f>novembre!F14</f>
        <v>1980</v>
      </c>
      <c r="E14" s="25">
        <f t="shared" si="0"/>
        <v>0.009563738938907995</v>
      </c>
      <c r="F14" s="24" t="s">
        <v>11</v>
      </c>
      <c r="G14" s="23">
        <f>febbraio!H14+marzo!H14+aprile!H14+maggio!H14+giugno!H14+luglio!H14+settembre!H14+novembre!H14</f>
        <v>33</v>
      </c>
      <c r="H14" s="24">
        <f>novembre!K14</f>
        <v>57339</v>
      </c>
      <c r="I14" s="56">
        <f>H14/$H$17</f>
        <v>0.27695718536264924</v>
      </c>
      <c r="J14" s="23"/>
      <c r="K14" s="24"/>
      <c r="L14" s="24"/>
      <c r="M14" s="25"/>
    </row>
    <row r="15" spans="2:13" ht="12.75">
      <c r="B15" s="23" t="s">
        <v>23</v>
      </c>
      <c r="C15" s="24">
        <f>febbraio!C15+marzo!C15+aprile!C15+maggio!C15+giugno!C15+luglio!C15+settembre!C15+novembre!C15</f>
        <v>12</v>
      </c>
      <c r="D15" s="24">
        <f>novembre!F15</f>
        <v>8096</v>
      </c>
      <c r="E15" s="25">
        <f t="shared" si="0"/>
        <v>0.03910506588353491</v>
      </c>
      <c r="F15" s="24"/>
      <c r="G15" s="23"/>
      <c r="H15" s="24"/>
      <c r="I15" s="23"/>
      <c r="J15" s="23"/>
      <c r="K15" s="24"/>
      <c r="L15" s="24"/>
      <c r="M15" s="25"/>
    </row>
    <row r="16" spans="2:13" ht="13.5" thickBot="1">
      <c r="B16" s="13" t="s">
        <v>32</v>
      </c>
      <c r="C16" s="15">
        <f>febbraio!C16+marzo!C16+aprile!C16+maggio!C16+giugno!C16+luglio!C16+settembre!C16+novembre!C16</f>
        <v>0</v>
      </c>
      <c r="D16" s="15">
        <f>novembre!F16</f>
        <v>0</v>
      </c>
      <c r="E16" s="69">
        <f t="shared" si="0"/>
        <v>0</v>
      </c>
      <c r="F16" s="15"/>
      <c r="G16" s="13"/>
      <c r="H16" s="72"/>
      <c r="I16" s="13"/>
      <c r="J16" s="13"/>
      <c r="K16" s="15"/>
      <c r="L16" s="15"/>
      <c r="M16" s="69"/>
    </row>
    <row r="17" spans="2:13" ht="13.5" thickBot="1">
      <c r="B17" s="53" t="s">
        <v>4</v>
      </c>
      <c r="C17" s="53">
        <f>SUM(C11:C16)</f>
        <v>88</v>
      </c>
      <c r="D17" s="62">
        <f>SUM(D11:D16)</f>
        <v>207032</v>
      </c>
      <c r="E17" s="73">
        <f>SUM(E11:E16)</f>
        <v>0.9999999999999999</v>
      </c>
      <c r="F17" s="53" t="s">
        <v>4</v>
      </c>
      <c r="G17" s="61">
        <f>SUM(G11:G16)</f>
        <v>88</v>
      </c>
      <c r="H17" s="55">
        <f>SUM(H11:H14)</f>
        <v>207032</v>
      </c>
      <c r="I17" s="74">
        <f>SUM(I11:I14)</f>
        <v>1</v>
      </c>
      <c r="J17" s="53" t="s">
        <v>4</v>
      </c>
      <c r="K17" s="63">
        <f>SUM(K11:K16)</f>
        <v>88</v>
      </c>
      <c r="L17" s="55">
        <f>SUM(L11:L13)</f>
        <v>207032</v>
      </c>
      <c r="M17" s="75">
        <f>SUM(M11:M13)</f>
        <v>1</v>
      </c>
    </row>
    <row r="18" spans="4:12" ht="12.75">
      <c r="D18" s="30"/>
      <c r="F18" s="30"/>
      <c r="G18" s="30"/>
      <c r="H18" s="30"/>
      <c r="L18" s="30"/>
    </row>
    <row r="19" spans="4:12" ht="12.75">
      <c r="D19" s="30"/>
      <c r="F19" s="30"/>
      <c r="G19" s="30"/>
      <c r="H19" s="30"/>
      <c r="L19" s="30"/>
    </row>
    <row r="20" spans="4:13" ht="12.75">
      <c r="D20" s="31"/>
      <c r="E20" s="32"/>
      <c r="F20" s="31"/>
      <c r="G20" s="31"/>
      <c r="H20" s="31"/>
      <c r="I20" s="32"/>
      <c r="J20" s="32"/>
      <c r="K20" s="32"/>
      <c r="L20" s="31"/>
      <c r="M20" s="32"/>
    </row>
    <row r="21" spans="4:12" ht="12.75">
      <c r="D21" s="30"/>
      <c r="F21" s="30"/>
      <c r="G21" s="30"/>
      <c r="H21" s="30"/>
      <c r="L21" s="30"/>
    </row>
    <row r="22" spans="4:12" ht="12.75">
      <c r="D22" s="30"/>
      <c r="F22" s="30"/>
      <c r="G22" s="30"/>
      <c r="H22" s="30"/>
      <c r="L22" s="30"/>
    </row>
    <row r="23" spans="4:12" ht="12.75">
      <c r="D23" s="30"/>
      <c r="F23" s="30"/>
      <c r="G23" s="30"/>
      <c r="H23" s="30"/>
      <c r="L23" s="30"/>
    </row>
    <row r="24" spans="4:12" ht="12.75">
      <c r="D24" s="30"/>
      <c r="F24" s="30"/>
      <c r="G24" s="30"/>
      <c r="H24" s="30"/>
      <c r="L24" s="30"/>
    </row>
    <row r="25" spans="4:12" ht="12.75">
      <c r="D25" s="30"/>
      <c r="F25" s="30"/>
      <c r="G25" s="30"/>
      <c r="H25" s="30"/>
      <c r="L25" s="30"/>
    </row>
    <row r="26" spans="4:12" ht="12.75">
      <c r="D26" s="30"/>
      <c r="F26" s="30"/>
      <c r="G26" s="30"/>
      <c r="H26" s="30"/>
      <c r="L26" s="30"/>
    </row>
    <row r="27" spans="4:12" ht="12.75">
      <c r="D27" s="30"/>
      <c r="F27" s="30"/>
      <c r="G27" s="30"/>
      <c r="H27" s="30"/>
      <c r="L27" s="30"/>
    </row>
    <row r="28" spans="4:12" ht="12.75">
      <c r="D28" s="30"/>
      <c r="F28" s="30"/>
      <c r="G28" s="30"/>
      <c r="H28" s="30"/>
      <c r="L28" s="30"/>
    </row>
    <row r="29" spans="4:12" ht="12.75">
      <c r="D29" s="30"/>
      <c r="F29" s="30"/>
      <c r="G29" s="30"/>
      <c r="H29" s="30"/>
      <c r="L29" s="30"/>
    </row>
    <row r="30" spans="4:12" ht="12.75">
      <c r="D30" s="33"/>
      <c r="F30" s="30"/>
      <c r="G30" s="30"/>
      <c r="H30" s="30"/>
      <c r="L30" s="30"/>
    </row>
    <row r="31" spans="4:12" ht="12.75">
      <c r="D31" s="30"/>
      <c r="F31" s="30"/>
      <c r="G31" s="30"/>
      <c r="H31" s="30"/>
      <c r="L31" s="30"/>
    </row>
    <row r="32" spans="4:12" ht="12.75">
      <c r="D32" s="30"/>
      <c r="F32" s="30"/>
      <c r="G32" s="30"/>
      <c r="H32" s="30"/>
      <c r="L32" s="30"/>
    </row>
    <row r="33" spans="4:12" ht="12.75">
      <c r="D33" s="30"/>
      <c r="F33" s="30"/>
      <c r="G33" s="30"/>
      <c r="H33" s="30"/>
      <c r="L33" s="30"/>
    </row>
    <row r="34" spans="4:12" ht="12.75">
      <c r="D34" s="30"/>
      <c r="F34" s="30"/>
      <c r="G34" s="30"/>
      <c r="H34" s="30"/>
      <c r="L34" s="30"/>
    </row>
  </sheetData>
  <mergeCells count="8">
    <mergeCell ref="A1:P1"/>
    <mergeCell ref="A2:P2"/>
    <mergeCell ref="A3:P3"/>
    <mergeCell ref="A4:P4"/>
    <mergeCell ref="A5:P5"/>
    <mergeCell ref="B7:E7"/>
    <mergeCell ref="F7:I7"/>
    <mergeCell ref="J7:M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2010-04-23T08:23:22Z</cp:lastPrinted>
  <dcterms:created xsi:type="dcterms:W3CDTF">2002-01-25T10:43:50Z</dcterms:created>
  <dcterms:modified xsi:type="dcterms:W3CDTF">2010-06-04T08:53:56Z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